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24" r:id="rId1"/>
    <sheet name="Notes" sheetId="35" r:id="rId2"/>
    <sheet name="Glossary" sheetId="36" r:id="rId3"/>
    <sheet name="Tab1" sheetId="1" r:id="rId4"/>
    <sheet name="Tab2" sheetId="2" r:id="rId5"/>
    <sheet name="Fig1" sheetId="25" r:id="rId6"/>
    <sheet name="Tab3" sheetId="3" r:id="rId7"/>
    <sheet name="Tab4" sheetId="4" r:id="rId8"/>
    <sheet name="Fig2" sheetId="26" r:id="rId9"/>
    <sheet name="Tab5" sheetId="5" r:id="rId10"/>
    <sheet name="Tab6" sheetId="6" r:id="rId11"/>
    <sheet name="Tab7" sheetId="7" r:id="rId12"/>
    <sheet name="Fig3" sheetId="27" r:id="rId13"/>
    <sheet name="Fig4" sheetId="28" r:id="rId14"/>
    <sheet name="Fig5" sheetId="29" r:id="rId15"/>
    <sheet name="Fig6" sheetId="30" r:id="rId16"/>
    <sheet name="Tab8" sheetId="8" r:id="rId17"/>
    <sheet name="Tab9" sheetId="9" r:id="rId18"/>
    <sheet name="Tab10" sheetId="10" r:id="rId19"/>
    <sheet name="Tab11" sheetId="11" r:id="rId20"/>
    <sheet name="Tab12" sheetId="21" r:id="rId21"/>
    <sheet name="Tab13" sheetId="13" r:id="rId22"/>
    <sheet name="Tab14" sheetId="14" r:id="rId23"/>
    <sheet name="Tab15" sheetId="15" r:id="rId24"/>
    <sheet name="Tab16" sheetId="31" r:id="rId25"/>
    <sheet name="Fig7-8" sheetId="32" r:id="rId26"/>
    <sheet name="Tab17" sheetId="17" r:id="rId27"/>
    <sheet name="Tab18" sheetId="18" r:id="rId28"/>
    <sheet name="Tab19" sheetId="23" r:id="rId29"/>
    <sheet name="Tab20" sheetId="20" r:id="rId30"/>
    <sheet name="Fig9" sheetId="33" r:id="rId31"/>
    <sheet name="Fig10" sheetId="34" r:id="rId32"/>
  </sheets>
  <definedNames>
    <definedName name="_xlnm._FilterDatabase" localSheetId="3" hidden="1">'Tab1'!$A$4:$L$4</definedName>
    <definedName name="_xlnm._FilterDatabase" localSheetId="18" hidden="1">'Tab10'!$A$5:$AG$5</definedName>
    <definedName name="_xlnm._FilterDatabase" localSheetId="19" hidden="1">'Tab11'!$A$3:$J$3</definedName>
    <definedName name="_xlnm._FilterDatabase" localSheetId="20" hidden="1">'Tab12'!$A$3:$K$5</definedName>
    <definedName name="_xlnm._FilterDatabase" localSheetId="21" hidden="1">'Tab13'!$A$4:$H$4</definedName>
    <definedName name="_xlnm._FilterDatabase" localSheetId="22" hidden="1">'Tab14'!$A$3:$E$3</definedName>
    <definedName name="_xlnm._FilterDatabase" localSheetId="23" hidden="1">'Tab15'!$A$4:$K$4</definedName>
    <definedName name="_xlnm._FilterDatabase" localSheetId="24" hidden="1">'Tab16'!$A$3:$H$4</definedName>
    <definedName name="_xlnm._FilterDatabase" localSheetId="26" hidden="1">'Tab17'!$A$4:$G$4</definedName>
    <definedName name="_xlnm._FilterDatabase" localSheetId="27" hidden="1">'Tab18'!$A$4:$G$4</definedName>
    <definedName name="_xlnm._FilterDatabase" localSheetId="28" hidden="1">'Tab19'!$B$4:$K$4</definedName>
    <definedName name="_xlnm._FilterDatabase" localSheetId="4" hidden="1">'Tab2'!$A$4:$J$4</definedName>
    <definedName name="_xlnm._FilterDatabase" localSheetId="6" hidden="1">'Tab3'!$A$4:$X$4</definedName>
    <definedName name="_xlnm._FilterDatabase" localSheetId="7" hidden="1">'Tab4'!$A$5:$AA$5</definedName>
    <definedName name="_xlnm._FilterDatabase" localSheetId="9" hidden="1">'Tab5'!$A$3:$K$3</definedName>
    <definedName name="_xlnm._FilterDatabase" localSheetId="10" hidden="1">'Tab6'!$A$3:$K$3</definedName>
    <definedName name="_xlnm._FilterDatabase" localSheetId="11" hidden="1">'Tab7'!$A$3:$K$3</definedName>
    <definedName name="_xlnm._FilterDatabase" localSheetId="16" hidden="1">'Tab8'!$A$4:$F$4</definedName>
    <definedName name="_xlnm._FilterDatabase" localSheetId="17" hidden="1">'Tab9'!$A$4:$N$4</definedName>
    <definedName name="_xlnm.Print_Area" localSheetId="5">'Fig1'!$A$1:$P$41</definedName>
    <definedName name="_xlnm.Print_Area" localSheetId="31">'Fig10'!$A$1:$V$42</definedName>
    <definedName name="_xlnm.Print_Area" localSheetId="8">'Fig2'!$A$1:$P$40</definedName>
    <definedName name="_xlnm.Print_Area" localSheetId="12">'Fig3'!$A$1:$N$42</definedName>
    <definedName name="_xlnm.Print_Area" localSheetId="13">'Fig4'!$A$1:$Q$43</definedName>
    <definedName name="_xlnm.Print_Area" localSheetId="14">'Fig5'!$A$1:$M$43</definedName>
    <definedName name="_xlnm.Print_Area" localSheetId="15">'Fig6'!$A$1:$Q$36</definedName>
    <definedName name="_xlnm.Print_Area" localSheetId="25">'Fig7-8'!$A$1:$P$72</definedName>
    <definedName name="_xlnm.Print_Area" localSheetId="2">Glossary!$A$1:$B$27</definedName>
    <definedName name="_xlnm.Print_Area" localSheetId="1">Notes!$A$1:$A$10</definedName>
    <definedName name="_xlnm.Print_Area" localSheetId="18">'Tab10'!$A$1:$AG$81</definedName>
    <definedName name="_xlnm.Print_Area" localSheetId="24">'Tab16'!$A$1:$H$117</definedName>
    <definedName name="_xlnm.Print_Area" localSheetId="26">'Tab17'!$A$1:$G$78</definedName>
    <definedName name="_xlnm.Print_Area" localSheetId="27">'Tab18'!$A$1:$G$75</definedName>
    <definedName name="_xlnm.Print_Area" localSheetId="11">'Tab7'!$A$1:$K$75</definedName>
    <definedName name="_xlnm.Print_Area" localSheetId="0">TOC!$A$1:$A$44</definedName>
    <definedName name="_xlnm.Print_Titles" localSheetId="3">'Tab1'!$A:$B</definedName>
    <definedName name="_xlnm.Print_Titles" localSheetId="18">'Tab10'!$A:$B</definedName>
    <definedName name="_xlnm.Print_Titles" localSheetId="20">'Tab12'!$A:$B,'Tab12'!$3:$5</definedName>
    <definedName name="_xlnm.Print_Titles" localSheetId="24">'Tab16'!$3:$4</definedName>
    <definedName name="_xlnm.Print_Titles" localSheetId="6">'Tab3'!$A:$B</definedName>
    <definedName name="_xlnm.Print_Titles" localSheetId="7">'Tab4'!$A:$B</definedName>
    <definedName name="_xlnm.Print_Titles" localSheetId="9">'Tab5'!$A:$B</definedName>
    <definedName name="_xlnm.Print_Titles" localSheetId="10">'Tab6'!$A:$B</definedName>
    <definedName name="_xlnm.Print_Titles" localSheetId="11">'Tab7'!$A:$B</definedName>
    <definedName name="_xlnm.Print_Titles" localSheetId="17">'Tab9'!$A:$B</definedName>
  </definedNames>
  <calcPr calcId="152511"/>
</workbook>
</file>

<file path=xl/calcChain.xml><?xml version="1.0" encoding="utf-8"?>
<calcChain xmlns="http://schemas.openxmlformats.org/spreadsheetml/2006/main">
  <c r="K86" i="2" l="1"/>
  <c r="F27" i="34" l="1"/>
  <c r="D26" i="34"/>
  <c r="C26" i="34"/>
  <c r="F25" i="34"/>
  <c r="F24" i="34"/>
  <c r="F23" i="34"/>
  <c r="F22" i="34"/>
  <c r="F21" i="34"/>
  <c r="F20" i="34"/>
  <c r="F19" i="34"/>
  <c r="F18" i="34"/>
  <c r="F17" i="34"/>
  <c r="F16" i="34"/>
  <c r="F15" i="34"/>
  <c r="F14" i="34"/>
  <c r="F13" i="34"/>
  <c r="F12" i="34"/>
  <c r="F11" i="34"/>
  <c r="F10" i="34"/>
  <c r="P9" i="34"/>
  <c r="F9" i="34"/>
  <c r="P8" i="34"/>
  <c r="F8" i="34"/>
  <c r="F7" i="34"/>
  <c r="F6" i="34"/>
  <c r="F5" i="34"/>
  <c r="E70" i="14" l="1"/>
  <c r="C70" i="14"/>
  <c r="C8" i="28" l="1"/>
  <c r="D8" i="28"/>
  <c r="E8" i="28"/>
  <c r="F8" i="28"/>
  <c r="G8" i="28"/>
  <c r="H8" i="28"/>
  <c r="I8" i="28"/>
  <c r="J8" i="28"/>
  <c r="K8" i="28"/>
  <c r="C6" i="28"/>
  <c r="D6" i="28"/>
  <c r="E6" i="28"/>
  <c r="F6" i="28"/>
  <c r="G6" i="28"/>
  <c r="H6" i="28"/>
  <c r="I6" i="28"/>
  <c r="J6" i="28"/>
  <c r="K6" i="28"/>
  <c r="B8" i="28"/>
  <c r="B6" i="28"/>
  <c r="I17" i="30"/>
  <c r="D17" i="30"/>
  <c r="J16" i="30"/>
  <c r="E16" i="30"/>
  <c r="J15" i="30"/>
  <c r="E15" i="30"/>
  <c r="J14" i="30"/>
  <c r="E14" i="30"/>
  <c r="J11" i="30"/>
  <c r="I10" i="30" s="1"/>
  <c r="E11" i="30"/>
  <c r="D9" i="30" s="1"/>
  <c r="I9" i="30"/>
  <c r="I8" i="30"/>
  <c r="C16" i="27"/>
  <c r="D16" i="27"/>
  <c r="E16" i="27"/>
  <c r="F16" i="27"/>
  <c r="G16" i="27"/>
  <c r="H16" i="27"/>
  <c r="I16" i="27"/>
  <c r="J16" i="27"/>
  <c r="K16" i="27"/>
  <c r="C13" i="27"/>
  <c r="D13" i="27"/>
  <c r="E13" i="27"/>
  <c r="F13" i="27"/>
  <c r="G13" i="27"/>
  <c r="H13" i="27"/>
  <c r="I13" i="27"/>
  <c r="J13" i="27"/>
  <c r="K13" i="27"/>
  <c r="B16" i="27"/>
  <c r="B13" i="27"/>
  <c r="D8" i="30" l="1"/>
  <c r="D10" i="30"/>
</calcChain>
</file>

<file path=xl/sharedStrings.xml><?xml version="1.0" encoding="utf-8"?>
<sst xmlns="http://schemas.openxmlformats.org/spreadsheetml/2006/main" count="6109" uniqueCount="621">
  <si>
    <t>Table 1: Resident and Non-Resident Tuition by Class, 2018-19</t>
  </si>
  <si>
    <t>Return to Table of Contents</t>
  </si>
  <si>
    <t>1ST YEAR</t>
  </si>
  <si>
    <t>2ND YEAR</t>
  </si>
  <si>
    <t>3RD YEAR</t>
  </si>
  <si>
    <t>4TH YEAR</t>
  </si>
  <si>
    <t>TOTAL</t>
  </si>
  <si>
    <t>ST</t>
  </si>
  <si>
    <t>DENTAL SCHOOL</t>
  </si>
  <si>
    <t>RESIDENT</t>
  </si>
  <si>
    <t>NON-RESIDENT</t>
  </si>
  <si>
    <t>AL</t>
  </si>
  <si>
    <t>UNIVERSITY OF ALABAMA</t>
  </si>
  <si>
    <t>AZ</t>
  </si>
  <si>
    <t>ARIZONA SCHOOL OF DENTISTRY &amp; ORAL HEALTH</t>
  </si>
  <si>
    <t>MIDWESTERN UNIVERSITY - AZ</t>
  </si>
  <si>
    <t>CA</t>
  </si>
  <si>
    <t>UNIVERSITY OF THE PACIFIC</t>
  </si>
  <si>
    <t>UNIVERSITY OF CALIFORNIA, SAN FRANCISCO</t>
  </si>
  <si>
    <t>UNIVERSITY OF CALIFORNIA, LOS ANGELES</t>
  </si>
  <si>
    <t>HERMAN OSTROW SCHOOL OF DENTISTRY OF USC</t>
  </si>
  <si>
    <t>LOMA LINDA UNIVERSITY</t>
  </si>
  <si>
    <t>WESTERN UNIVERSITY OF HEALTH SCIENCES</t>
  </si>
  <si>
    <t>CO</t>
  </si>
  <si>
    <t>UNIVERSITY OF COLORADO</t>
  </si>
  <si>
    <t>CT</t>
  </si>
  <si>
    <t>UNIVERSITY OF CONNECTICUT</t>
  </si>
  <si>
    <t>DC</t>
  </si>
  <si>
    <t>HOWARD UNIVERSITY</t>
  </si>
  <si>
    <t>FL</t>
  </si>
  <si>
    <t>UNIVERSITY OF FLORIDA</t>
  </si>
  <si>
    <t>NOVA SOUTHEASTERN UNIVERSITY</t>
  </si>
  <si>
    <t>LECOM SCHOOL OF DENTAL MEDICINE</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</si>
  <si>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</si>
  <si>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</si>
  <si>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</si>
  <si>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</si>
  <si>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</si>
  <si>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</si>
  <si>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</si>
  <si>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</si>
  <si>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</si>
  <si>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</si>
  <si>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</si>
  <si>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</si>
  <si>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</si>
  <si>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</si>
  <si>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</si>
  <si>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</si>
  <si>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</si>
  <si>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</si>
  <si>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</si>
  <si>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</si>
  <si>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</si>
  <si>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</si>
  <si>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</si>
  <si>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</si>
  <si>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DETROIT-MERCY</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</si>
  <si>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</si>
  <si>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</si>
  <si>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</si>
  <si>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</si>
  <si>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</si>
  <si>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</si>
  <si>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</si>
  <si>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</si>
  <si>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</si>
  <si>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</si>
  <si>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</si>
  <si>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</si>
  <si>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</si>
  <si>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</si>
  <si>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</si>
  <si>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</si>
  <si>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</si>
  <si>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</si>
  <si>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</si>
  <si>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</si>
  <si>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</si>
  <si>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</si>
  <si>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</si>
  <si>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</si>
  <si>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</si>
  <si>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</si>
  <si>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</si>
  <si>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</si>
  <si>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</si>
  <si>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</si>
  <si>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</si>
  <si>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</si>
  <si>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</si>
  <si>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</si>
  <si>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</si>
  <si>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</si>
  <si>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</si>
  <si>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</si>
  <si>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</si>
  <si>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 OF TENNESSEE HLTH SCI CENTER</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</si>
  <si>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</si>
  <si>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</si>
  <si>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</si>
  <si>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</si>
  <si>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</si>
  <si>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</si>
  <si>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</si>
  <si>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</si>
  <si>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</si>
  <si>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</si>
  <si>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</si>
  <si>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</si>
  <si>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</si>
  <si>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</si>
  <si>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</si>
  <si>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</si>
  <si>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</si>
  <si>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NUMBER OF NON-ZERO ENTRIES</t>
  </si>
  <si>
    <t>MEAN OF NON-ZERO ENTRIES</t>
  </si>
  <si>
    <t>STANDARD DEVIATION</t>
  </si>
  <si>
    <t>Table 2: First-Year Tuition and Annual Related Educational Costs in the United States and Canada, 2018-19</t>
  </si>
  <si>
    <t>FIRST-YEAR TUITION</t>
  </si>
  <si>
    <t>GENERAL FEES 1ST YEAR</t>
  </si>
  <si>
    <t>TOTAL OTHER</t>
  </si>
  <si>
    <t>UNITED STATES MEAN OF NON-ZERO ENTRIES</t>
  </si>
  <si>
    <t>AB</t>
  </si>
  <si>
    <t>UNIVERSITY OF ALBERTA</t>
  </si>
  <si>
    <t>BC</t>
  </si>
  <si>
    <t>UNIVERSITY OF BRITISH COLUMBIA</t>
  </si>
  <si>
    <t>MB</t>
  </si>
  <si>
    <t>UNIVERSITY OF MANITOBA</t>
  </si>
  <si>
    <t>NS</t>
  </si>
  <si>
    <t>DALHOUSIE UNIVERSITY</t>
  </si>
  <si>
    <t>ON</t>
  </si>
  <si>
    <t>UNIVERSITY OF TORONTO</t>
  </si>
  <si>
    <t>QC</t>
  </si>
  <si>
    <t>MCGILL UNIVERSITY</t>
  </si>
  <si>
    <t>UNIVERSITE DE MONTREAL</t>
  </si>
  <si>
    <t>UNIVERSITE LAVAL</t>
  </si>
  <si>
    <t>SK</t>
  </si>
  <si>
    <t>UNIVERSITY OF SASKATCHEWAN</t>
  </si>
  <si>
    <t>CANADIAN MEAN OF NON-ZERO ENTRIES</t>
  </si>
  <si>
    <t>Table 3: First Year United States Dental School Tuition and Fees for Residents and Non-Residents, 2008-09 to 2018-19</t>
  </si>
  <si>
    <t>2008-09</t>
  </si>
  <si>
    <t>2009-10</t>
  </si>
  <si>
    <t>2010-11</t>
  </si>
  <si>
    <t>2011-12</t>
  </si>
  <si>
    <t>2012-13</t>
  </si>
  <si>
    <t>2013-14</t>
  </si>
  <si>
    <t>2014-15</t>
  </si>
  <si>
    <t>2015-16</t>
  </si>
  <si>
    <t>2016-17</t>
  </si>
  <si>
    <t>2017-18</t>
  </si>
  <si>
    <t>2018-19</t>
  </si>
  <si>
    <t>Table 4: Mandatory General Fees, Instrument, Instructional Materials, and Health Services Costs by Class, 2018-19</t>
  </si>
  <si>
    <t>MANDATORY GENERAL FEES</t>
  </si>
  <si>
    <t>INSTRUMENT COSTS</t>
  </si>
  <si>
    <t>INSTRUCTIONAL MATERIALS</t>
  </si>
  <si>
    <t>OTHER FIXED COSTS</t>
  </si>
  <si>
    <t>HEALTH SERVICES</t>
  </si>
  <si>
    <t>Table 5: United States Dental Schools Ranked by Total Resident First-Year Costs, 2018-19</t>
  </si>
  <si>
    <t>RANK ORDER</t>
  </si>
  <si>
    <t>TYPE OF INSTITUTIONAL SPONSOR</t>
  </si>
  <si>
    <t>RESIDENT TUITION</t>
  </si>
  <si>
    <t>TOTAL TUITION AND FEES</t>
  </si>
  <si>
    <t>INSTRUMENTS</t>
  </si>
  <si>
    <t>OTHER FIXED COST</t>
  </si>
  <si>
    <t>TOTAL COSTS</t>
  </si>
  <si>
    <t>PUBLIC</t>
  </si>
  <si>
    <t>PRIVATE NON-PROFIT</t>
  </si>
  <si>
    <t>PRIVATE/STATE-RELATED</t>
  </si>
  <si>
    <t>NON-RESIDENT TUITION</t>
  </si>
  <si>
    <t>Table 8: Number of Applications Received and Examined, and Applicants Offered Positions in Dental Schools in the United States and Canada, 2018-19</t>
  </si>
  <si>
    <t>NUMBER OF APPLICATIONS</t>
  </si>
  <si>
    <t>RECEIVED</t>
  </si>
  <si>
    <t>EXAMINED BY REVIEW COMMITTEE</t>
  </si>
  <si>
    <t>APPLICANTS OFFERED A POSITION</t>
  </si>
  <si>
    <t>FIRST-YEAR ENROLLMENT</t>
  </si>
  <si>
    <t>UNITED STATES TOTAL</t>
  </si>
  <si>
    <t>CANADA TOTAL</t>
  </si>
  <si>
    <t>Table 9: Applications Received by Dental Schools in the United States and Canada, 2018-19</t>
  </si>
  <si>
    <t>MALE</t>
  </si>
  <si>
    <t>FEMALE</t>
  </si>
  <si>
    <t>OTHER</t>
  </si>
  <si>
    <t>APPLICATIONS</t>
  </si>
  <si>
    <t>PERCENT</t>
  </si>
  <si>
    <t>NUMBER OF REPEATERS</t>
  </si>
  <si>
    <t>Table 10: Applications Received by Dental Schools in the United States by Ethnicity/Race and Gender, 2018-19</t>
  </si>
  <si>
    <t>WHITE (NOT HISPANIC OR LATINO)</t>
  </si>
  <si>
    <t>BLACK OR AFRICAN-AMERICAN (NOT HISPANIC OR LATINO)</t>
  </si>
  <si>
    <t>HISPANIC OR LATINO (ANY RACE)</t>
  </si>
  <si>
    <t>ASIAN (NOT HISPANIC OR LATINO)</t>
  </si>
  <si>
    <t>NATIVE HAWAIIAN OR OTHER PACIFIC ISLANDER (NOT HISPANIC OR LATINO)</t>
  </si>
  <si>
    <t>TWO OR MORE RACES</t>
  </si>
  <si>
    <t>NONRESIDENT ALIEN</t>
  </si>
  <si>
    <t>UNKNOWN</t>
  </si>
  <si>
    <t>COMBINED</t>
  </si>
  <si>
    <t>UNITED STATES TOTAL BY GENDER</t>
  </si>
  <si>
    <t>UNITED STATES TOTAL BY RACE/ETHNICITY</t>
  </si>
  <si>
    <t>PERCENT OF TOTAL APPLICATIONS RECEIVED</t>
  </si>
  <si>
    <t>Table 11: Importance of DAT Scores Used as Admissions Criteria by Dental Schools in the United States and Canada, 2018-19</t>
  </si>
  <si>
    <t>ACADEMIC AVERAGE</t>
  </si>
  <si>
    <t>PERCEPTUAL ABILITY</t>
  </si>
  <si>
    <t>TOTAL SCIENCE</t>
  </si>
  <si>
    <t>QUANTITATIVE</t>
  </si>
  <si>
    <t>BIOLOGY</t>
  </si>
  <si>
    <t>INORGANIC CHEMISTRY</t>
  </si>
  <si>
    <t>ORGANIC CHEMISTRY</t>
  </si>
  <si>
    <t>VI</t>
  </si>
  <si>
    <t>SI</t>
  </si>
  <si>
    <t>SU</t>
  </si>
  <si>
    <t>NI</t>
  </si>
  <si>
    <t>UNITED STATES TOTAL "VERY IMPORTANT (VI)" ANSWERS</t>
  </si>
  <si>
    <t>CANADA TOTAL "VERY IMPORTANT (VI)" ANSWERS</t>
  </si>
  <si>
    <t>NA</t>
  </si>
  <si>
    <t>Other Factors: Importance of DAT Scores as Admissions Criteria</t>
  </si>
  <si>
    <t>IMPORTANCE</t>
  </si>
  <si>
    <t>ADMISSIONS FACTOR</t>
  </si>
  <si>
    <t>Academic average and total science sections used in determining minimum requirements.</t>
  </si>
  <si>
    <t>Science Elective Courses</t>
  </si>
  <si>
    <t>CASPer test and interview</t>
  </si>
  <si>
    <t>Table 12: Importance of Other Factors Used as Admissions Criteria by Dental Schools in the United States and Canada, 2018-19</t>
  </si>
  <si>
    <t>PRE-DENTAL GPA</t>
  </si>
  <si>
    <t>SCIENCE</t>
  </si>
  <si>
    <t>NON-SCIENCE</t>
  </si>
  <si>
    <t>OVERALL</t>
  </si>
  <si>
    <t>INTERVIEW</t>
  </si>
  <si>
    <t>MANUAL DEXTERITY MEASUREMENT</t>
  </si>
  <si>
    <t>COMMUNITY SERVICE</t>
  </si>
  <si>
    <t>PROFESSIONAL EXPERIENCE</t>
  </si>
  <si>
    <t>Importance of Other Factors Used as Admissions Criteria:</t>
  </si>
  <si>
    <t>Evidence of ability to handle the rigors of the dental school curriculum.</t>
  </si>
  <si>
    <t>BCP GPA</t>
  </si>
  <si>
    <t>BCP credit hours</t>
  </si>
  <si>
    <t># credits/semester, graduate hr</t>
  </si>
  <si>
    <t>Community College Credit</t>
  </si>
  <si>
    <t>Community Service</t>
  </si>
  <si>
    <t>Last 30 hours science GPA</t>
  </si>
  <si>
    <t>Grad work</t>
  </si>
  <si>
    <t>last 45 credit hours</t>
  </si>
  <si>
    <t>AADSAS BCP GPA (Biology, Chemistry, Physics)</t>
  </si>
  <si>
    <t>GPA earned</t>
  </si>
  <si>
    <t>Local GPA</t>
  </si>
  <si>
    <t>Upper level biology gpa</t>
  </si>
  <si>
    <t>Bio/Chem/Physics GPA</t>
  </si>
  <si>
    <t>final 60 credit hrs and higher science courses (biochem, micro, and vertebrate physiology)</t>
  </si>
  <si>
    <t>Motivation and enthusiasm for the profession.</t>
  </si>
  <si>
    <t>Desires a Christian environment</t>
  </si>
  <si>
    <t>Leadership roles</t>
  </si>
  <si>
    <t>Leadership positions/qualities</t>
  </si>
  <si>
    <t>Health profession shortage area</t>
  </si>
  <si>
    <t>leadership skills</t>
  </si>
  <si>
    <t>Supplemental Application</t>
  </si>
  <si>
    <t>Rigor of biology preparation</t>
  </si>
  <si>
    <t>Motivation</t>
  </si>
  <si>
    <t>responses to standardized questions by video</t>
  </si>
  <si>
    <t>Essays, Letters of Recommendation</t>
  </si>
  <si>
    <t>interpersonal communication skills, personal character, time management skills, critical thinking/problem solving skills</t>
  </si>
  <si>
    <t>Under represented in Dentistry</t>
  </si>
  <si>
    <t>commitment to professionalism</t>
  </si>
  <si>
    <t>Supplemental Essay Responses</t>
  </si>
  <si>
    <t>Persistance &amp; dedication</t>
  </si>
  <si>
    <t>Ability to handle stress/challenge</t>
  </si>
  <si>
    <t>Residency Status</t>
  </si>
  <si>
    <t>WA or WICHE resident</t>
  </si>
  <si>
    <t>Portfolio</t>
  </si>
  <si>
    <t>CASPer test and academic average</t>
  </si>
  <si>
    <t>Table 13: Dental Schools Admitting Transfer Students from Programs in the United States and Canada, 2018-19</t>
  </si>
  <si>
    <t>NO</t>
  </si>
  <si>
    <t>YES</t>
  </si>
  <si>
    <t>UNITED STATES TOTAL "YES" ANSWERS/STUDENTS ADMITTED</t>
  </si>
  <si>
    <t>CANADA TOTAL "YES" ANSWERS/STUDENTS ADMITTED</t>
  </si>
  <si>
    <t>Table 14: Number of International Dental School Graduates Admitted to Dental Schools in the United States and Canada by Class, 2018-19</t>
  </si>
  <si>
    <t>ADMITTED INTERNATIONAL DENTAL SCHOOL GRADUATES IN 2018-19?</t>
  </si>
  <si>
    <t>2ND YEAR STANDING</t>
  </si>
  <si>
    <t>3RD YEAR STANDING</t>
  </si>
  <si>
    <t>Table 15: Number of Students Receiving Credit for Previous Academic Work in the United States and Canada, 2018-19</t>
  </si>
  <si>
    <t>MEDICAL SCHOOL</t>
  </si>
  <si>
    <t>PHD</t>
  </si>
  <si>
    <t>DENTAL HYGIENE</t>
  </si>
  <si>
    <t>ALLOWED TO RECEIVE CREDIT?</t>
  </si>
  <si>
    <t>NUMBER OF STUDENTS</t>
  </si>
  <si>
    <t>UNITED STATES TOTAL "YES" ANSWERS/STUDENTS</t>
  </si>
  <si>
    <t>CANADA TOTAL "YES" ANSWERS/STUDENTS</t>
  </si>
  <si>
    <t>Comments From Dental Schools Regarding Students Receiving Credit for Previous Academic Work:</t>
  </si>
  <si>
    <t>COMMENTS ON STUDENTS RECEIVING CREDIT FOR PREVIOUS ACADEMIC WORK:</t>
  </si>
  <si>
    <t>Oral Health Sciences</t>
  </si>
  <si>
    <t>Special circumstances as arise</t>
  </si>
  <si>
    <t>Graduate Coursework is evaluated on a case by case basis.</t>
  </si>
  <si>
    <t>biology, physics, pharmacy, psychology</t>
  </si>
  <si>
    <t>Physiotherapy, kinesiotherapy, ergotherapy,nutrition, biomedical sciences...</t>
  </si>
  <si>
    <t>Table 16: Number of United States and Canadian Dental Schools Offering Combined Degree Programs, 2018-19</t>
  </si>
  <si>
    <t>Ph.D.</t>
  </si>
  <si>
    <t>M.D.</t>
  </si>
  <si>
    <t>M.P.H.</t>
  </si>
  <si>
    <t>M.S.</t>
  </si>
  <si>
    <t>PRE-DENTAL</t>
  </si>
  <si>
    <t>DENTAL</t>
  </si>
  <si>
    <t>UNITED STATES TOTAL "YES" ANSWERS</t>
  </si>
  <si>
    <t>CANADA TOTAL "YES" ANSWERS</t>
  </si>
  <si>
    <t>Other Degrees for United States Dental Schools Offering Combined Degree Programs, 2018-19</t>
  </si>
  <si>
    <t>OTHER DEGREE</t>
  </si>
  <si>
    <t>Bachelor of Medical Science</t>
  </si>
  <si>
    <t>Bachelor of Science in Dentistry Degree (B.Sc.Dent)</t>
  </si>
  <si>
    <t>M.Sc. en sciences buccodentaires</t>
  </si>
  <si>
    <t>Table 17: Average DAT Scores and Pre-Dental GPA of First-Year Students, 2018-19</t>
  </si>
  <si>
    <t>Table 18: Citizenship of First-Year Students, 2018-19</t>
  </si>
  <si>
    <t>CITIZENSHIP</t>
  </si>
  <si>
    <t>UNITED STATES</t>
  </si>
  <si>
    <t>CANADA</t>
  </si>
  <si>
    <t>TOTAL FIRST-YEAR STUDENTS</t>
  </si>
  <si>
    <t>PERCENT OF TOTAL</t>
  </si>
  <si>
    <t>Table 20: United States Dental School First-Year Enrollment and Withdrawals with Attrition by Class, 2017-18</t>
  </si>
  <si>
    <t>ACADEMIC REASONS</t>
  </si>
  <si>
    <t>NON-ACADEMIC REASONS</t>
  </si>
  <si>
    <t>CLASS</t>
  </si>
  <si>
    <t>ENROLLMENT</t>
  </si>
  <si>
    <t>WITHDRAWALS</t>
  </si>
  <si>
    <t>PERCENTAGE</t>
  </si>
  <si>
    <t>Table 19: United States Dental School First-Year Enrollment and Withdrawals with Attrition by Class, 2017-18</t>
  </si>
  <si>
    <t>1ST YEAR REASON FOR ATTRITION</t>
  </si>
  <si>
    <t>ATTRITION BY ACADEMIC YEAR</t>
  </si>
  <si>
    <t>ACADEMIC YEAR</t>
  </si>
  <si>
    <t>FIRST-YEAR WITHDRAWALS</t>
  </si>
  <si>
    <t>PERCENTAGE ACADEMIC</t>
  </si>
  <si>
    <t>PERCENTAGE NON-ACADEMIC</t>
  </si>
  <si>
    <t>TOTAL FIRST YEAR</t>
  </si>
  <si>
    <t>TOTAL ENROLLMENT</t>
  </si>
  <si>
    <t>TOTAL ATTRITION</t>
  </si>
  <si>
    <t>2007-08</t>
  </si>
  <si>
    <t>Report 2 - Tuition, Admission, and Attrition</t>
  </si>
  <si>
    <t>Table of Contents</t>
  </si>
  <si>
    <t>Notes to the Reader</t>
  </si>
  <si>
    <t>Glossary of Terms</t>
  </si>
  <si>
    <t>TUITION</t>
  </si>
  <si>
    <t>ADMISSION</t>
  </si>
  <si>
    <t>ATTRITION</t>
  </si>
  <si>
    <t>2018-19 Survey of Dental Education</t>
  </si>
  <si>
    <t>Table 4: Mandatory General Fees, Instrument, Textbook, and Health Services Costs by Class, 2018-19</t>
  </si>
  <si>
    <t xml:space="preserve">Table 5: United States Dental Schools Ranked by Total Resident First-Year Costs, 2018-19 </t>
  </si>
  <si>
    <t xml:space="preserve">Table 6: United States Dental Schools Ranked by Total Resident Costs for All Four Years, 2018-19 </t>
  </si>
  <si>
    <t xml:space="preserve">Table 7: United States Dental Schools Ranked by Total Non-Resident Costs for All Four Years, 2018-19 </t>
  </si>
  <si>
    <t>Figure 6: Applications Received by Dental Schools by Gender, 2018-19</t>
  </si>
  <si>
    <t>Table 12: Importance of College Grades and Other Factors Used as Admissions Criteria by Dental Schools in the United States and Canada, 2018-19</t>
  </si>
  <si>
    <t xml:space="preserve">Table 13: Dental Schools Admitting Transfer Students from Programs in the United States and Canada, 2018-19 </t>
  </si>
  <si>
    <t>Table 14: Number of International Dental School Graduates Admitted with Advanced Standing in the United States and Canada, 2018-19</t>
  </si>
  <si>
    <t xml:space="preserve">Table 3: First Year United States Dental School Tuition and Fees for Residents and Non-Residents, 2008-09 to 2018-19 </t>
  </si>
  <si>
    <t>Figure 5: Average Total Non-Resident Costs for All Four Years by Type of Institutional Sponsor, 2008-09 to 2018-19</t>
  </si>
  <si>
    <t>Figure 7: Average DAT Scores of First-Year Students, 2008-09 to 2018-19</t>
  </si>
  <si>
    <t>Figure 8: Average Pre-Dental GPA of First-Year Students, 2008-09 to 2018-19</t>
  </si>
  <si>
    <t>Table 19: United States Dental School First-Year Enrollment and Withdrawals with Attrition by Class, 2007-08 to 2017-18</t>
  </si>
  <si>
    <t>Table 20: Withdrawal in the United States Dental Schools by Class, 2017-18</t>
  </si>
  <si>
    <t>Figure 9: United States Dental School First-Year Enrollment and Withdrawals, 1975-76 to 2017-18</t>
  </si>
  <si>
    <t>Figure 10: Reason for United States Dental School First-Year Attrition, 1996-97 to 2017-18</t>
  </si>
  <si>
    <r>
      <t>N/A</t>
    </r>
    <r>
      <rPr>
        <vertAlign val="superscript"/>
        <sz val="10"/>
        <color rgb="FF000000"/>
        <rFont val="Arial"/>
        <family val="2"/>
      </rPr>
      <t>2</t>
    </r>
  </si>
  <si>
    <t>N/A</t>
  </si>
  <si>
    <r>
      <rPr>
        <vertAlign val="superscript"/>
        <sz val="8"/>
        <color theme="1"/>
        <rFont val="Arial"/>
        <family val="2"/>
      </rPr>
      <t>1</t>
    </r>
    <r>
      <rPr>
        <sz val="8"/>
        <color theme="1"/>
        <rFont val="Arial"/>
        <family val="2"/>
      </rPr>
      <t xml:space="preserve"> University of the Pacific has a three-year program.</t>
    </r>
  </si>
  <si>
    <r>
      <rPr>
        <vertAlign val="superscript"/>
        <sz val="8"/>
        <color theme="1"/>
        <rFont val="Arial"/>
        <family val="2"/>
      </rPr>
      <t>2</t>
    </r>
    <r>
      <rPr>
        <sz val="8"/>
        <color theme="1"/>
        <rFont val="Arial"/>
        <family val="2"/>
      </rPr>
      <t xml:space="preserve"> Not applicable.</t>
    </r>
  </si>
  <si>
    <r>
      <rPr>
        <vertAlign val="superscript"/>
        <sz val="8"/>
        <rFont val="Arial"/>
        <family val="2"/>
      </rPr>
      <t xml:space="preserve">3 </t>
    </r>
    <r>
      <rPr>
        <sz val="8"/>
        <rFont val="Arial"/>
        <family val="2"/>
      </rPr>
      <t>Touro College of Dental Medicine at New York Medical College began operations in the 2016-17 school year.</t>
    </r>
  </si>
  <si>
    <r>
      <t>UNIVERSITY OF THE PACIFIC</t>
    </r>
    <r>
      <rPr>
        <vertAlign val="superscript"/>
        <sz val="10"/>
        <color rgb="FF000000"/>
        <rFont val="Arial"/>
        <family val="2"/>
      </rPr>
      <t>1</t>
    </r>
  </si>
  <si>
    <r>
      <t>TOURO COLLEGE OF DENTAL MEDICINE</t>
    </r>
    <r>
      <rPr>
        <vertAlign val="superscript"/>
        <sz val="10"/>
        <color rgb="FF000000"/>
        <rFont val="Arial"/>
        <family val="2"/>
      </rPr>
      <t>3</t>
    </r>
  </si>
  <si>
    <t>© 2019 American Dental Association</t>
  </si>
  <si>
    <t>UNIVERSITY OF WESTERN ONTARIO</t>
  </si>
  <si>
    <r>
      <rPr>
        <vertAlign val="superscript"/>
        <sz val="10"/>
        <rFont val="Arial"/>
        <family val="2"/>
      </rPr>
      <t xml:space="preserve">1 </t>
    </r>
    <r>
      <rPr>
        <sz val="8"/>
        <rFont val="Arial"/>
        <family val="2"/>
      </rPr>
      <t>New dental schools are included in the year in which they began operations:</t>
    </r>
  </si>
  <si>
    <t>Source: American Dental Association, Health Policy Institute, Surveys of Dental Education (Group II).</t>
  </si>
  <si>
    <t>2016-17   Touro College of Dental Medicine</t>
  </si>
  <si>
    <t>2013-14   University of New England, Missouri School of Dentistry &amp; Oral Health, University of Utah</t>
  </si>
  <si>
    <t>2012-13   LECOM School of Dental Medicine</t>
  </si>
  <si>
    <t>2011-12   Midwestern University - IL, East Carolina University, and Roseman University</t>
  </si>
  <si>
    <t>2009-10   Western University of Health Sciences</t>
  </si>
  <si>
    <r>
      <t>WESTERN UNIVERSITY OF HEALTH SCIENCES</t>
    </r>
    <r>
      <rPr>
        <vertAlign val="superscript"/>
        <sz val="10"/>
        <color rgb="FF000000"/>
        <rFont val="Arial"/>
        <family val="2"/>
      </rPr>
      <t>1</t>
    </r>
  </si>
  <si>
    <r>
      <t>MIDWESTERN UNIVERSITY - IL</t>
    </r>
    <r>
      <rPr>
        <vertAlign val="superscript"/>
        <sz val="10"/>
        <color rgb="FF000000"/>
        <rFont val="Arial"/>
        <family val="2"/>
      </rPr>
      <t>1</t>
    </r>
  </si>
  <si>
    <r>
      <t>LECOM SCHOOL OF DENTAL MEDICINE</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</si>
  <si>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</si>
  <si>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</si>
  <si>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r>
      <t>TOURO COLLEGE OF DENTAL MEDICINE</t>
    </r>
    <r>
      <rPr>
        <vertAlign val="superscript"/>
        <sz val="10"/>
        <color rgb="FF000000"/>
        <rFont val="Arial"/>
        <family val="2"/>
      </rPr>
      <t>1</t>
    </r>
  </si>
  <si>
    <r>
      <t>EAST CAROLINA UNIVERSITY</t>
    </r>
    <r>
      <rPr>
        <vertAlign val="superscript"/>
        <sz val="10"/>
        <color rgb="FF000000"/>
        <rFont val="Arial"/>
        <family val="2"/>
      </rPr>
      <t>1</t>
    </r>
  </si>
  <si>
    <r>
      <t>ROSEMAN UNIVERSITY OF HEALTH SCIENCES</t>
    </r>
    <r>
      <rPr>
        <vertAlign val="superscript"/>
        <sz val="10"/>
        <color rgb="FF000000"/>
        <rFont val="Arial"/>
        <family val="2"/>
      </rPr>
      <t>1</t>
    </r>
  </si>
  <si>
    <r>
      <t>UNIVERSITY OF UTAH</t>
    </r>
    <r>
      <rPr>
        <vertAlign val="superscript"/>
        <sz val="10"/>
        <color rgb="FF000000"/>
        <rFont val="Arial"/>
        <family val="2"/>
      </rPr>
      <t>1</t>
    </r>
  </si>
  <si>
    <r>
      <rPr>
        <vertAlign val="superscript"/>
        <sz val="10"/>
        <color theme="1"/>
        <rFont val="Arial"/>
        <family val="2"/>
      </rPr>
      <t xml:space="preserve">1 </t>
    </r>
    <r>
      <rPr>
        <sz val="8"/>
        <color theme="1"/>
        <rFont val="Arial"/>
        <family val="2"/>
      </rPr>
      <t xml:space="preserve">Please note that all figures reported for Canadian dental schools are presented in Canadian dollars. </t>
    </r>
  </si>
  <si>
    <r>
      <rPr>
        <vertAlign val="superscript"/>
        <sz val="10"/>
        <color theme="1"/>
        <rFont val="Arial"/>
        <family val="2"/>
      </rPr>
      <t xml:space="preserve">2 </t>
    </r>
    <r>
      <rPr>
        <sz val="8"/>
        <color theme="1"/>
        <rFont val="Arial"/>
        <family val="2"/>
      </rPr>
      <t xml:space="preserve">Includes instruments, textbooks, health services, general fees, and other fixed costs exclusive of living costs. First year excludes general fees.  </t>
    </r>
  </si>
  <si>
    <r>
      <rPr>
        <vertAlign val="superscript"/>
        <sz val="10"/>
        <color theme="1"/>
        <rFont val="Arial"/>
        <family val="2"/>
      </rPr>
      <t>3</t>
    </r>
    <r>
      <rPr>
        <vertAlign val="superscript"/>
        <sz val="8"/>
        <color theme="1"/>
        <rFont val="Arial"/>
        <family val="2"/>
      </rPr>
      <t xml:space="preserve"> </t>
    </r>
    <r>
      <rPr>
        <sz val="8"/>
        <color theme="1"/>
        <rFont val="Arial"/>
        <family val="2"/>
      </rPr>
      <t>University of the Pacific has a three-year program.</t>
    </r>
  </si>
  <si>
    <r>
      <rPr>
        <vertAlign val="superscript"/>
        <sz val="10"/>
        <color theme="1"/>
        <rFont val="Arial"/>
        <family val="2"/>
      </rPr>
      <t>4</t>
    </r>
    <r>
      <rPr>
        <vertAlign val="superscript"/>
        <sz val="8"/>
        <color theme="1"/>
        <rFont val="Arial"/>
        <family val="2"/>
      </rPr>
      <t xml:space="preserve"> </t>
    </r>
    <r>
      <rPr>
        <sz val="8"/>
        <color theme="1"/>
        <rFont val="Arial"/>
        <family val="2"/>
      </rPr>
      <t>Not applicable.</t>
    </r>
  </si>
  <si>
    <r>
      <rPr>
        <vertAlign val="superscript"/>
        <sz val="10"/>
        <color theme="1"/>
        <rFont val="Arial"/>
        <family val="2"/>
      </rPr>
      <t>6</t>
    </r>
    <r>
      <rPr>
        <sz val="10"/>
        <color theme="1"/>
        <rFont val="Arial"/>
        <family val="2"/>
      </rPr>
      <t xml:space="preserve"> </t>
    </r>
    <r>
      <rPr>
        <sz val="8"/>
        <color theme="1"/>
        <rFont val="Arial"/>
        <family val="2"/>
      </rPr>
      <t>See Glossary for definition.</t>
    </r>
  </si>
  <si>
    <r>
      <rPr>
        <vertAlign val="superscript"/>
        <sz val="10"/>
        <rFont val="Arial"/>
        <family val="2"/>
      </rPr>
      <t>5</t>
    </r>
    <r>
      <rPr>
        <vertAlign val="superscript"/>
        <sz val="8"/>
        <rFont val="Arial"/>
        <family val="2"/>
      </rPr>
      <t xml:space="preserve"> </t>
    </r>
    <r>
      <rPr>
        <sz val="8"/>
        <rFont val="Arial"/>
        <family val="2"/>
      </rPr>
      <t>Touro College of Dental Medicine at New York Medical College began operations in the 2016-17 school year, and had no enrollment for 4th year classes in 2018-19.</t>
    </r>
  </si>
  <si>
    <t>Source: American Dental Association, Health Policy Institute, 2018-19 Survey of Dental Education (United States Group II, Question 27; Canada Group II, Question 17).</t>
  </si>
  <si>
    <r>
      <t>Table 2: First-Year Tuition and Annual Related Educational Costs in the United States and Canada</t>
    </r>
    <r>
      <rPr>
        <b/>
        <vertAlign val="superscript"/>
        <sz val="10"/>
        <color rgb="FF000000"/>
        <rFont val="Arial"/>
        <family val="2"/>
      </rPr>
      <t>1</t>
    </r>
    <r>
      <rPr>
        <b/>
        <sz val="10"/>
        <color rgb="FF000000"/>
        <rFont val="Arial"/>
        <family val="2"/>
      </rPr>
      <t>, 2018-19</t>
    </r>
  </si>
  <si>
    <r>
      <t>OTHER EDUCATIONAL COSTS</t>
    </r>
    <r>
      <rPr>
        <b/>
        <u/>
        <vertAlign val="superscript"/>
        <sz val="10"/>
        <color rgb="FFFFFFFF"/>
        <rFont val="Arial"/>
        <family val="2"/>
      </rPr>
      <t>2</t>
    </r>
  </si>
  <si>
    <r>
      <t>UNIVERSITY OF THE PACIFIC</t>
    </r>
    <r>
      <rPr>
        <vertAlign val="superscript"/>
        <sz val="10"/>
        <color rgb="FF000000"/>
        <rFont val="Arial"/>
        <family val="2"/>
      </rPr>
      <t>3</t>
    </r>
  </si>
  <si>
    <r>
      <t>N/AP</t>
    </r>
    <r>
      <rPr>
        <vertAlign val="superscript"/>
        <sz val="10"/>
        <color rgb="FF000000"/>
        <rFont val="Arial"/>
        <family val="2"/>
      </rPr>
      <t>4</t>
    </r>
  </si>
  <si>
    <t>N/AP</t>
  </si>
  <si>
    <t>N/AV</t>
  </si>
  <si>
    <r>
      <t>TOURO COLLEGE OF DENTAL MEDICINE</t>
    </r>
    <r>
      <rPr>
        <vertAlign val="superscript"/>
        <sz val="10"/>
        <color rgb="FF000000"/>
        <rFont val="Arial"/>
        <family val="2"/>
      </rPr>
      <t>5</t>
    </r>
  </si>
  <si>
    <r>
      <t>N/AV</t>
    </r>
    <r>
      <rPr>
        <vertAlign val="superscript"/>
        <sz val="10"/>
        <color rgb="FF000000"/>
        <rFont val="Arial"/>
        <family val="2"/>
      </rPr>
      <t>7</t>
    </r>
  </si>
  <si>
    <r>
      <rPr>
        <vertAlign val="superscript"/>
        <sz val="10"/>
        <color theme="1"/>
        <rFont val="Arial"/>
        <family val="2"/>
      </rPr>
      <t>7</t>
    </r>
    <r>
      <rPr>
        <sz val="10"/>
        <color theme="1"/>
        <rFont val="Arial"/>
        <family val="2"/>
      </rPr>
      <t xml:space="preserve"> </t>
    </r>
    <r>
      <rPr>
        <sz val="8"/>
        <color theme="1"/>
        <rFont val="Arial"/>
        <family val="2"/>
      </rPr>
      <t>Not available.</t>
    </r>
  </si>
  <si>
    <r>
      <t>STANDARD DEVIATION</t>
    </r>
    <r>
      <rPr>
        <b/>
        <vertAlign val="superscript"/>
        <sz val="10"/>
        <color rgb="FF000000"/>
        <rFont val="Arial"/>
        <family val="2"/>
      </rPr>
      <t>6</t>
    </r>
  </si>
  <si>
    <t>Resident</t>
  </si>
  <si>
    <t>Non-Resident</t>
  </si>
  <si>
    <t>New dental schools are included in the year in which they began operations:</t>
  </si>
  <si>
    <t>Touro College of Dental Medicine</t>
  </si>
  <si>
    <t>University of New England, Missouri School of Dentistry and Oral Health, and University of Utah</t>
  </si>
  <si>
    <t>LECOM School of Dental Medicine</t>
  </si>
  <si>
    <t xml:space="preserve">Midwestern University - IL, East Carolina University, and Roseman University </t>
  </si>
  <si>
    <t>Western University of Health Sciences</t>
  </si>
  <si>
    <t>Source: American Dental Association, Health Policy Institute, Surveys of Dental Education (United States Group II).</t>
  </si>
  <si>
    <t>Resident (2018 Dollars)</t>
  </si>
  <si>
    <t>Non-Resident (2018 Dollars)</t>
  </si>
  <si>
    <t>Figure 1: Average United States Dental School Tuition and Fees for Resident and Non-Resident First Year Students, in Nominal and 2018 Dollars, 2008-09 to 2018-19</t>
  </si>
  <si>
    <r>
      <t>TOTAL - ALL YEARS</t>
    </r>
    <r>
      <rPr>
        <b/>
        <sz val="10"/>
        <color rgb="FFFFFFFF"/>
        <rFont val="Arial"/>
        <family val="2"/>
      </rPr>
      <t xml:space="preserve"> </t>
    </r>
    <r>
      <rPr>
        <b/>
        <vertAlign val="superscript"/>
        <sz val="10"/>
        <color rgb="FFFFFFFF"/>
        <rFont val="Arial"/>
        <family val="2"/>
      </rPr>
      <t>3</t>
    </r>
  </si>
  <si>
    <r>
      <rPr>
        <vertAlign val="superscript"/>
        <sz val="10"/>
        <color theme="1"/>
        <rFont val="Arial"/>
        <family val="2"/>
      </rPr>
      <t>1</t>
    </r>
    <r>
      <rPr>
        <sz val="8"/>
        <color theme="1"/>
        <rFont val="Arial"/>
        <family val="2"/>
      </rPr>
      <t xml:space="preserve"> University of the Pacific has a three-year program.</t>
    </r>
  </si>
  <si>
    <r>
      <rPr>
        <vertAlign val="superscript"/>
        <sz val="10"/>
        <rFont val="Arial"/>
        <family val="2"/>
      </rPr>
      <t>2</t>
    </r>
    <r>
      <rPr>
        <sz val="8"/>
        <rFont val="Arial"/>
        <family val="2"/>
      </rPr>
      <t xml:space="preserve"> Touro College of Dental Medicine began operations in the 2016-17 school year.</t>
    </r>
  </si>
  <si>
    <r>
      <rPr>
        <vertAlign val="superscript"/>
        <sz val="10"/>
        <rFont val="Arial"/>
        <family val="2"/>
      </rPr>
      <t>3</t>
    </r>
    <r>
      <rPr>
        <sz val="8"/>
        <rFont val="Arial"/>
        <family val="2"/>
      </rPr>
      <t xml:space="preserve"> Summary Statistics for All Years excludes one new dental program (Touro College of Dental Medicine).</t>
    </r>
  </si>
  <si>
    <t>Source: American Dental Association, Health Policy Institute, 2018-19 Survey of Dental Education (Group II, Question 27.)</t>
  </si>
  <si>
    <r>
      <t>TOURO COLLEGE OF DENTAL MEDICINE</t>
    </r>
    <r>
      <rPr>
        <vertAlign val="superscript"/>
        <sz val="10"/>
        <color rgb="FF000000"/>
        <rFont val="Arial"/>
        <family val="2"/>
      </rPr>
      <t>2</t>
    </r>
  </si>
  <si>
    <t>Figure 2: Average First-Year Resident Tuition and Fees by Type of Institutional Sponsor, in Nominal and 2018 Dollars, 2008-09 to 2018-19</t>
  </si>
  <si>
    <t>Figure 3: Average Total Resident and Non-Resident Costs for All Four Years, in Nominal and 2018 Dollars, 2008-09 to 2018-19</t>
  </si>
  <si>
    <t>Figure 4: Average Total Resident Costs for All Four Years by Type of Institutional Sponsor, in Nominal and 2018 Dollars, 2008-09 to 2018-19</t>
  </si>
  <si>
    <t>Public</t>
  </si>
  <si>
    <t>Private</t>
  </si>
  <si>
    <t>Midwestern University - IL, East Carolina University, and Roseman University</t>
  </si>
  <si>
    <t>Public (2018 Dollars)</t>
  </si>
  <si>
    <t>Private (2018 Dollars)</t>
  </si>
  <si>
    <t>Source: American Dental Association, Health Policy Institute, 2018-19 Survey of Dental Education (Group II, Question 27).</t>
  </si>
  <si>
    <r>
      <t>Table 6: United States Dental Schools Ranked by Total Resident Costs for All Four Years, 2018-19</t>
    </r>
    <r>
      <rPr>
        <b/>
        <vertAlign val="superscript"/>
        <sz val="10"/>
        <color rgb="FF000000"/>
        <rFont val="Arial"/>
        <family val="2"/>
      </rPr>
      <t>1</t>
    </r>
  </si>
  <si>
    <r>
      <t>Table 7: United States Dental Schools Ranked by Total Non-Resident Costs for All Four Years, 2018-19</t>
    </r>
    <r>
      <rPr>
        <b/>
        <vertAlign val="superscript"/>
        <sz val="10"/>
        <color rgb="FF000000"/>
        <rFont val="Arial"/>
        <family val="2"/>
      </rPr>
      <t>1</t>
    </r>
  </si>
  <si>
    <r>
      <rPr>
        <vertAlign val="superscript"/>
        <sz val="8"/>
        <color theme="1"/>
        <rFont val="Arial"/>
        <family val="2"/>
      </rPr>
      <t>1</t>
    </r>
    <r>
      <rPr>
        <sz val="8"/>
        <color theme="1"/>
        <rFont val="Arial"/>
        <family val="2"/>
      </rPr>
      <t xml:space="preserve"> The program at Touro College of Dental Medicine began operations too recently (2016-17) to have complete cost data, and is excluded from the table.</t>
    </r>
  </si>
  <si>
    <r>
      <rPr>
        <vertAlign val="superscript"/>
        <sz val="8"/>
        <color theme="1"/>
        <rFont val="Arial"/>
        <family val="2"/>
      </rPr>
      <t>1</t>
    </r>
    <r>
      <rPr>
        <sz val="8"/>
        <color theme="1"/>
        <rFont val="Arial"/>
        <family val="2"/>
      </rPr>
      <t xml:space="preserve">Averages presented here do not include new dental schools, for those years in which they operated a partial program. </t>
    </r>
  </si>
  <si>
    <t>New programs, and the years they began operations, are:</t>
  </si>
  <si>
    <t>(not included in figure)</t>
  </si>
  <si>
    <t>(first included in 2016-17)</t>
  </si>
  <si>
    <t>(first included in 2015-16)</t>
  </si>
  <si>
    <t>(first included in 2014-15)</t>
  </si>
  <si>
    <t>(first included in 2012-13)</t>
  </si>
  <si>
    <t>Midwestern University - Arizona</t>
  </si>
  <si>
    <t>(first included in 2011-12)</t>
  </si>
  <si>
    <r>
      <t>Figure 3: Average Total Resident and Non-Resident Costs for All Four Years, in Nominal and 2018 Dollars, 2008-09 to 2018-19</t>
    </r>
    <r>
      <rPr>
        <b/>
        <vertAlign val="superscript"/>
        <sz val="10"/>
        <color theme="1"/>
        <rFont val="Arial"/>
        <family val="2"/>
      </rPr>
      <t>1</t>
    </r>
  </si>
  <si>
    <r>
      <t>Figure 4: Average Total Resident Costs for All Four Years by Type of Institutional Sponsor, in Nominal and 2018 Dollars, 2008-09 to 2018-19</t>
    </r>
    <r>
      <rPr>
        <b/>
        <vertAlign val="superscript"/>
        <sz val="10"/>
        <color theme="1"/>
        <rFont val="Arial"/>
        <family val="2"/>
      </rPr>
      <t>1</t>
    </r>
  </si>
  <si>
    <t xml:space="preserve">United States </t>
  </si>
  <si>
    <t>Canada</t>
  </si>
  <si>
    <t>Male</t>
  </si>
  <si>
    <t>Female</t>
  </si>
  <si>
    <t>Other</t>
  </si>
  <si>
    <t>Variable</t>
  </si>
  <si>
    <t>Sum</t>
  </si>
  <si>
    <t>M</t>
  </si>
  <si>
    <t>F</t>
  </si>
  <si>
    <t>O</t>
  </si>
  <si>
    <r>
      <rPr>
        <vertAlign val="superscript"/>
        <sz val="8"/>
        <color theme="1"/>
        <rFont val="Arial"/>
        <family val="2"/>
      </rPr>
      <t xml:space="preserve">1 </t>
    </r>
    <r>
      <rPr>
        <sz val="8"/>
        <color theme="1"/>
        <rFont val="Arial"/>
        <family val="2"/>
      </rPr>
      <t xml:space="preserve">The "Other" gender category includes students who prefer not to report gender, do not identify as either male or female, or whose gender is not available. </t>
    </r>
  </si>
  <si>
    <r>
      <t>Figure 5: Average Total Non-Resident Costs for All Four Years by Type of Institutional Sponsor, 2008-09 to 2018-19</t>
    </r>
    <r>
      <rPr>
        <b/>
        <vertAlign val="superscript"/>
        <sz val="10"/>
        <color theme="1"/>
        <rFont val="Arial"/>
        <family val="2"/>
      </rPr>
      <t>1</t>
    </r>
  </si>
  <si>
    <t>Source: American Dental Association, Health Policy Institute, 2018-19 Survey of Dental Education (United States Group II, Questions 1-3, and Canada Group II, Questions 6-8).</t>
  </si>
  <si>
    <r>
      <rPr>
        <vertAlign val="superscript"/>
        <sz val="10"/>
        <rFont val="Arial"/>
        <family val="2"/>
      </rPr>
      <t>1</t>
    </r>
    <r>
      <rPr>
        <sz val="8"/>
        <rFont val="Arial"/>
        <family val="2"/>
      </rPr>
      <t xml:space="preserve"> Percent of applications enrolled. The total number of applications received by all schools is greater than the total number of individual applicants, since prospective students submit an application to more than one school.</t>
    </r>
  </si>
  <si>
    <r>
      <rPr>
        <vertAlign val="superscript"/>
        <sz val="10"/>
        <rFont val="Arial"/>
        <family val="2"/>
      </rPr>
      <t>2</t>
    </r>
    <r>
      <rPr>
        <sz val="8"/>
        <rFont val="Arial"/>
        <family val="2"/>
      </rPr>
      <t xml:space="preserve"> The "Other" gender category includes students who prefer not to report gender, do not identify as either male or female, or whose gender is not available.</t>
    </r>
  </si>
  <si>
    <r>
      <rPr>
        <vertAlign val="superscript"/>
        <sz val="10"/>
        <rFont val="Arial"/>
        <family val="2"/>
      </rPr>
      <t>3</t>
    </r>
    <r>
      <rPr>
        <sz val="8"/>
        <rFont val="Arial"/>
        <family val="2"/>
      </rPr>
      <t xml:space="preserve"> First-year enrollment includes repeaters.</t>
    </r>
  </si>
  <si>
    <r>
      <t>OTHER</t>
    </r>
    <r>
      <rPr>
        <b/>
        <u/>
        <vertAlign val="superscript"/>
        <sz val="10"/>
        <color rgb="FFFFFFFF"/>
        <rFont val="Arial"/>
        <family val="2"/>
      </rPr>
      <t>2</t>
    </r>
  </si>
  <si>
    <r>
      <t xml:space="preserve">TOTAL </t>
    </r>
    <r>
      <rPr>
        <b/>
        <u/>
        <vertAlign val="superscript"/>
        <sz val="10"/>
        <color rgb="FFFFFFFF"/>
        <rFont val="Arial"/>
        <family val="2"/>
      </rPr>
      <t>3</t>
    </r>
  </si>
  <si>
    <t>AMERICAN INDIAN OR ALASKA NATIVE (NOT HISPANIC OR LATINO)</t>
  </si>
  <si>
    <r>
      <t>OTHER</t>
    </r>
    <r>
      <rPr>
        <b/>
        <vertAlign val="superscript"/>
        <sz val="10"/>
        <color rgb="FFFFFFFF"/>
        <rFont val="Arial"/>
        <family val="2"/>
      </rPr>
      <t>1</t>
    </r>
  </si>
  <si>
    <t>AVERAGE # OF APPLICATIONS PER SCHOOL (NON-ZERO ENTRIES)</t>
  </si>
  <si>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</si>
  <si>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t>Source: American Dental Association, Health Policy Institute, 2018-19 Survey of Dental Education (Group II, Question 1).</t>
  </si>
  <si>
    <r>
      <rPr>
        <vertAlign val="superscript"/>
        <sz val="8"/>
        <color theme="1"/>
        <rFont val="Arial"/>
        <family val="2"/>
      </rPr>
      <t xml:space="preserve">1 </t>
    </r>
    <r>
      <rPr>
        <sz val="8"/>
        <color theme="1"/>
        <rFont val="Arial"/>
        <family val="2"/>
      </rPr>
      <t>VI='VERY IMPORTANT', SI="SOMEWHAT IMPORTANT", SU="SOMEWHAT UNIMPORTANT", NI="NOT IMPORTANT", N/AP="NOT APPLICABLE", N/AV="NOT AVAILABLE".</t>
    </r>
  </si>
  <si>
    <t>Source: American Dental Association, Health Policy Institute, 2018-19 Survey of Dental Education (United States Group II, Question 9, Canada Group II, Question 12).</t>
  </si>
  <si>
    <t>ADMISSIONS FACTOR RELATED TO GRADES</t>
  </si>
  <si>
    <t>Source: American Dental Association, Health Policy Institute, 2018-19 Survey of Dental Education (United States Group II, Questions 8 and 9, Canada Group II, Questions 13 and 14).</t>
  </si>
  <si>
    <t>OTHER ADMISSIONS FACTOR</t>
  </si>
  <si>
    <t>LETTERS OF RECOM-MENDATION</t>
  </si>
  <si>
    <t>OVERCOMING PERSONAL/ FINANCIAL CHALLENGES</t>
  </si>
  <si>
    <t>DOES DENTAL SCHOOL ADMIT TRANSFER STUDENTS?</t>
  </si>
  <si>
    <t>TRANSFER STUDENTS ADMITTED IN 2018-19:</t>
  </si>
  <si>
    <t>Source: American Dental Association, Health Policy Institute, 2018-19 Surveys of Dental Education (United States Group II, Question 4a-b, Canada Group II, Question 9a-b).</t>
  </si>
  <si>
    <t>-</t>
  </si>
  <si>
    <t>CLASS YEAR INTO WHICH ADVANCED STANDING STUDENTS ARE ADMITTED</t>
  </si>
  <si>
    <t>NO. OF INT'L DENTAL SCHOOL GRADUATES ADMITTED WITH ADV. STANDING IN 2018-19</t>
  </si>
  <si>
    <r>
      <t>N/AP</t>
    </r>
    <r>
      <rPr>
        <vertAlign val="superscript"/>
        <sz val="10"/>
        <color rgb="FF000000"/>
        <rFont val="Arial"/>
        <family val="2"/>
      </rPr>
      <t xml:space="preserve"> 1</t>
    </r>
  </si>
  <si>
    <r>
      <t>N/AV</t>
    </r>
    <r>
      <rPr>
        <vertAlign val="superscript"/>
        <sz val="10"/>
        <color rgb="FF000000"/>
        <rFont val="Arial"/>
        <family val="2"/>
      </rPr>
      <t>2</t>
    </r>
  </si>
  <si>
    <r>
      <rPr>
        <vertAlign val="superscript"/>
        <sz val="8"/>
        <rFont val="Arial"/>
        <family val="2"/>
      </rPr>
      <t xml:space="preserve">2 </t>
    </r>
    <r>
      <rPr>
        <sz val="8"/>
        <rFont val="Arial"/>
        <family val="2"/>
      </rPr>
      <t>Not available.</t>
    </r>
  </si>
  <si>
    <t>Source: American Dental Association, Health Policy Institute, 2018-19 Surveys of Dental Education (United States Group II, Question 5a-c, Canada Group II, Question 10a-c).</t>
  </si>
  <si>
    <t>Source: American Dental Association, Health Policy Institute, 2018-19 Surveys of Dental Education (United States Group II, Question 6, Canada Group II, Question 11).</t>
  </si>
  <si>
    <r>
      <t>N/A</t>
    </r>
    <r>
      <rPr>
        <vertAlign val="superscript"/>
        <sz val="10"/>
        <color rgb="FF000000"/>
        <rFont val="Arial"/>
        <family val="2"/>
      </rPr>
      <t>1</t>
    </r>
  </si>
  <si>
    <r>
      <rPr>
        <vertAlign val="superscript"/>
        <sz val="8"/>
        <color rgb="FF000000"/>
        <rFont val="Arial"/>
        <family val="2"/>
      </rPr>
      <t>1</t>
    </r>
    <r>
      <rPr>
        <sz val="8"/>
        <color rgb="FF000000"/>
        <rFont val="Arial"/>
        <family val="2"/>
      </rPr>
      <t xml:space="preserve"> Not available.</t>
    </r>
  </si>
  <si>
    <t>M.B.A. program</t>
  </si>
  <si>
    <t>Certificate in Public Health Core Concepts</t>
  </si>
  <si>
    <t>Concurrent MBA Program</t>
  </si>
  <si>
    <t>M.A. Ethics</t>
  </si>
  <si>
    <t>M.B.A</t>
  </si>
  <si>
    <t>MBA since 2010</t>
  </si>
  <si>
    <t>D.O. and M.B.A.</t>
  </si>
  <si>
    <t>MBA</t>
  </si>
  <si>
    <t>M.B.A.</t>
  </si>
  <si>
    <t>Certificate in Public Health with a Dental Emphasis</t>
  </si>
  <si>
    <t>MBA, MA</t>
  </si>
  <si>
    <t>Two programs: MBA and Certificate in Public Health</t>
  </si>
  <si>
    <t>MBA and MS in Material Sciences</t>
  </si>
  <si>
    <t>Graduate Business Minor in Health Sciences</t>
  </si>
  <si>
    <t>MBA, JD, ML, MBE, MTR</t>
  </si>
  <si>
    <t>Our students can enroll in a MPH program within the University. Our Dental School offers a certificate in Dental Public Health.</t>
  </si>
  <si>
    <r>
      <rPr>
        <vertAlign val="superscript"/>
        <sz val="8"/>
        <color theme="1"/>
        <rFont val="Arial"/>
        <family val="2"/>
      </rPr>
      <t>1</t>
    </r>
    <r>
      <rPr>
        <sz val="8"/>
        <color theme="1"/>
        <rFont val="Arial"/>
        <family val="2"/>
      </rPr>
      <t xml:space="preserve"> See table below for descriptions of "other" degrees offered in combined programs.</t>
    </r>
  </si>
  <si>
    <t>Source: American Dental Association, Health Policy Institute, 2018-19 Survey of Dental Education (United States Group I, Questions 12 and 14, Canada Group I, Questions 9 and 11).</t>
  </si>
  <si>
    <r>
      <t>MEAN DAT SCORE</t>
    </r>
    <r>
      <rPr>
        <b/>
        <vertAlign val="superscript"/>
        <sz val="10"/>
        <color rgb="FFFFFFFF"/>
        <rFont val="Arial"/>
        <family val="2"/>
      </rPr>
      <t>2</t>
    </r>
  </si>
  <si>
    <r>
      <t>PRE-DENTAL GPA</t>
    </r>
    <r>
      <rPr>
        <b/>
        <vertAlign val="superscript"/>
        <sz val="10"/>
        <color rgb="FFFFFFFF"/>
        <rFont val="Arial"/>
        <family val="2"/>
      </rPr>
      <t>3</t>
    </r>
  </si>
  <si>
    <r>
      <rPr>
        <vertAlign val="superscript"/>
        <sz val="10"/>
        <color theme="1"/>
        <rFont val="Arial"/>
        <family val="2"/>
      </rPr>
      <t>1</t>
    </r>
    <r>
      <rPr>
        <sz val="8"/>
        <color theme="1"/>
        <rFont val="Arial"/>
        <family val="2"/>
      </rPr>
      <t xml:space="preserve"> Dental Admissions Test. </t>
    </r>
  </si>
  <si>
    <r>
      <rPr>
        <vertAlign val="superscript"/>
        <sz val="10"/>
        <rFont val="Arial"/>
        <family val="2"/>
      </rPr>
      <t>2</t>
    </r>
    <r>
      <rPr>
        <sz val="8"/>
        <rFont val="Arial"/>
        <family val="2"/>
      </rPr>
      <t xml:space="preserve"> DAT scores are based on a 30-point standard scale. The mean DAT score weights the average of each individual dental school equally and considers only non-zero entries. As the number of first-year students varies by dental schoo, the mean DAT scores shown in Table 17 is a weighted figure, and does not represent the true acverage of all first-year students.</t>
    </r>
  </si>
  <si>
    <r>
      <rPr>
        <vertAlign val="superscript"/>
        <sz val="10"/>
        <rFont val="Arial"/>
        <family val="2"/>
      </rPr>
      <t>3</t>
    </r>
    <r>
      <rPr>
        <sz val="8"/>
        <rFont val="Arial"/>
        <family val="2"/>
      </rPr>
      <t xml:space="preserve"> GPA is based on a 4.0 scale.</t>
    </r>
  </si>
  <si>
    <r>
      <rPr>
        <vertAlign val="superscript"/>
        <sz val="10"/>
        <rFont val="Arial"/>
        <family val="2"/>
      </rPr>
      <t>4</t>
    </r>
    <r>
      <rPr>
        <sz val="10"/>
        <rFont val="Arial"/>
        <family val="2"/>
      </rPr>
      <t xml:space="preserve"> </t>
    </r>
    <r>
      <rPr>
        <sz val="8"/>
        <rFont val="Arial"/>
        <family val="2"/>
      </rPr>
      <t xml:space="preserve"> The mean GPA weights the average of each individual dental school equally and considers only non-zero entries. As the number of first-year students varies by dental school, the mean GPA shown in Table 17 is a weighted figure, and does not represent the true average of all first-year students.</t>
    </r>
  </si>
  <si>
    <t>Source: American Dental Association, Health Policy Institute, 2018-19 Survey of Dental Education (United States Group II, Questions 15 and 16.)</t>
  </si>
  <si>
    <r>
      <t>Table 17: Average DAT</t>
    </r>
    <r>
      <rPr>
        <b/>
        <vertAlign val="superscript"/>
        <sz val="10"/>
        <color rgb="FF000000"/>
        <rFont val="Arial"/>
        <family val="2"/>
      </rPr>
      <t>1</t>
    </r>
    <r>
      <rPr>
        <b/>
        <sz val="10"/>
        <color rgb="FF000000"/>
        <rFont val="Arial"/>
        <family val="2"/>
      </rPr>
      <t xml:space="preserve"> Scores and Pre-Dental GPA of First-Year Students, 2018-19</t>
    </r>
  </si>
  <si>
    <r>
      <t>UNITED STATES MEAN</t>
    </r>
    <r>
      <rPr>
        <b/>
        <vertAlign val="superscript"/>
        <sz val="10"/>
        <color rgb="FF000000"/>
        <rFont val="Arial"/>
        <family val="2"/>
      </rPr>
      <t>4</t>
    </r>
  </si>
  <si>
    <t>2005-06</t>
  </si>
  <si>
    <t>2006-07</t>
  </si>
  <si>
    <t>Academic Average</t>
  </si>
  <si>
    <t>Perceptual Ability</t>
  </si>
  <si>
    <r>
      <rPr>
        <vertAlign val="superscript"/>
        <sz val="8"/>
        <color theme="1"/>
        <rFont val="Arial"/>
        <family val="2"/>
      </rPr>
      <t>1</t>
    </r>
    <r>
      <rPr>
        <sz val="8"/>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true average of all first-year students.</t>
    </r>
  </si>
  <si>
    <t>Source: American Dental Assocation, Health Policy Institute, Surveys of Dental Education (United States Group II).</t>
  </si>
  <si>
    <t>Science</t>
  </si>
  <si>
    <t>Overall</t>
  </si>
  <si>
    <r>
      <rPr>
        <vertAlign val="superscript"/>
        <sz val="8"/>
        <color theme="1"/>
        <rFont val="Arial"/>
        <family val="2"/>
      </rPr>
      <t>1</t>
    </r>
    <r>
      <rPr>
        <sz val="8"/>
        <color theme="1"/>
        <rFont val="Arial"/>
        <family val="2"/>
      </rPr>
      <t>The overall GPA mean weights the average of each individual dental school equally and considers only non-zero entries. As the number of first-year students varies by dental school, the overall GPA mean shown in Figure 8 is a weighted figure, and does not represent the true average of all first-year students.</t>
    </r>
  </si>
  <si>
    <r>
      <t>Figure 7: Average DAT Scores of First-Year Students, 2008-09 to 2018-19</t>
    </r>
    <r>
      <rPr>
        <b/>
        <vertAlign val="superscript"/>
        <sz val="10"/>
        <color theme="1"/>
        <rFont val="Arial"/>
        <family val="2"/>
      </rPr>
      <t>1</t>
    </r>
  </si>
  <si>
    <r>
      <t>Figure 8: Average Pre-Dental GPA of First-Year Students, 2008-09 to 2018-19</t>
    </r>
    <r>
      <rPr>
        <b/>
        <vertAlign val="superscript"/>
        <sz val="10"/>
        <color theme="1"/>
        <rFont val="Arial"/>
        <family val="2"/>
      </rPr>
      <t>1</t>
    </r>
  </si>
  <si>
    <t>Source: American Dental Association, Health Policy Institute, 2018-19 Survey of Dental Education (United States Group II, Question 12.)</t>
  </si>
  <si>
    <t>Academic Year</t>
  </si>
  <si>
    <t>1st year enrollment</t>
  </si>
  <si>
    <t>% of 1st year students</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</si>
  <si>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</si>
  <si>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</si>
  <si>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</si>
  <si>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</si>
  <si>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</si>
  <si>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</si>
  <si>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</si>
  <si>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</si>
  <si>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</si>
  <si>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</si>
  <si>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</si>
  <si>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</si>
  <si>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</si>
  <si>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</si>
  <si>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</si>
  <si>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</si>
  <si>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</si>
  <si>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</si>
  <si>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</si>
  <si>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</si>
  <si>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</si>
  <si>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</si>
  <si>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</si>
  <si>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</si>
  <si>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</si>
  <si>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</si>
  <si>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</si>
  <si>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</si>
  <si>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</si>
  <si>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</si>
  <si>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</si>
  <si>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</si>
  <si>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07-08</t>
  </si>
  <si>
    <t>08-09</t>
  </si>
  <si>
    <t>09-10</t>
  </si>
  <si>
    <t>10-11</t>
  </si>
  <si>
    <t>11-12</t>
  </si>
  <si>
    <t>12-13</t>
  </si>
  <si>
    <t>13-14</t>
  </si>
  <si>
    <t>14-15</t>
  </si>
  <si>
    <t>15-16</t>
  </si>
  <si>
    <t>16-17</t>
  </si>
  <si>
    <t>17-18</t>
  </si>
  <si>
    <t>YEAR</t>
  </si>
  <si>
    <t>Personal reasons</t>
  </si>
  <si>
    <t>Academic reasons</t>
  </si>
  <si>
    <t>1995-96</t>
  </si>
  <si>
    <t>1996-97</t>
  </si>
  <si>
    <t>1997-98</t>
  </si>
  <si>
    <t>1998-99</t>
  </si>
  <si>
    <t>1999-2000</t>
  </si>
  <si>
    <t>2000-01</t>
  </si>
  <si>
    <t>2001-02</t>
  </si>
  <si>
    <t>2002-03</t>
  </si>
  <si>
    <t>2003-04</t>
  </si>
  <si>
    <t>2004-05</t>
  </si>
  <si>
    <t>&lt;0.1</t>
  </si>
  <si>
    <t>*Includes 5th year students</t>
  </si>
  <si>
    <t>Source: American Dental Association, Health Policy Institute, 2018-19 Survey of Dental Education (United States Group II, Question 21).</t>
  </si>
  <si>
    <t>4TH YEAR*</t>
  </si>
  <si>
    <t>Figure 10: Reason for United States Dental School First-Year Attrition, 1995-96 to 2017-18</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</si>
  <si>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</si>
  <si>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</si>
  <si>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</si>
  <si>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Report 2: Tuition, Admission, and Attrition summarizes information gathered by the annual Survey of Dental Education for 2018-19. The purpose of this report is to present information from dental schools regarding tuition and other educational expenses, academic qualifications of students, admissions criteria, combined degree programs, and attrition.</t>
  </si>
  <si>
    <t>Requests to complete the 2018-19 Survey of Dental Education were sent to all 66 United States dental schools and ten Canadian dental schools in August 2018.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</si>
  <si>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</si>
  <si>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</si>
  <si>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</si>
  <si>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 percent mark. One half of the population falls below this figure.</t>
  </si>
  <si>
    <t>M.D.:</t>
  </si>
  <si>
    <t>Doctor of Medicine degree.</t>
  </si>
  <si>
    <t xml:space="preserve">M.P.H.: </t>
  </si>
  <si>
    <t>Master of Public Health degree.</t>
  </si>
  <si>
    <t>M.S.:</t>
  </si>
  <si>
    <t>Master of Science degree.</t>
  </si>
  <si>
    <t>N:</t>
  </si>
  <si>
    <t>Number.</t>
  </si>
  <si>
    <t>N/A:</t>
  </si>
  <si>
    <t>Not available or not applicable.</t>
  </si>
  <si>
    <t>Ph.D.:</t>
  </si>
  <si>
    <t>Doctor of Philosophy degree.</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</si>
  <si>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</si>
  <si>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</si>
  <si>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PUBLIC SCHOOL:</t>
  </si>
  <si>
    <t>An educational institution whose programs and activities are operated by publicly elected or appointed school officials and which is supported primarily by public funds.</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</si>
  <si>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</si>
  <si>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</si>
  <si>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</si>
  <si>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</si>
  <si>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TOTALS (INCLUDING NEW SCHOOL)</t>
  </si>
  <si>
    <t>TOTALS (EXCLUDING NEW SCHOOL)</t>
  </si>
  <si>
    <r>
      <t>Figure 6: Applications Received by United States and Canadian Dental Schools by Gender</t>
    </r>
    <r>
      <rPr>
        <b/>
        <vertAlign val="superscript"/>
        <sz val="10"/>
        <color theme="1"/>
        <rFont val="Arial"/>
        <family val="2"/>
      </rPr>
      <t>1</t>
    </r>
    <r>
      <rPr>
        <b/>
        <sz val="10"/>
        <color theme="1"/>
        <rFont val="Arial"/>
        <family val="2"/>
      </rPr>
      <t>, 2018-19</t>
    </r>
  </si>
  <si>
    <t>Source: American Dental Association, Health Policy Institute, 2018-19 Survey of Dental Education (United States Group II, Question 1, Canada Group II, Question 6).</t>
  </si>
  <si>
    <t>Source: American Dental Association, Health Policy Institute, 2018-19 Survey of Dental Education (United States Group II, Questions 1 and 10; Canada Group II, Questions 1 and 6).</t>
  </si>
  <si>
    <t>READING COMPREHENSION</t>
  </si>
  <si>
    <t>conceptual</t>
  </si>
  <si>
    <t>Source: American Dental Association, Health Policy Institute, 2018-19 Survey of Dental Education (United States Group II, Question 27).</t>
  </si>
  <si>
    <r>
      <t>PERCENT</t>
    </r>
    <r>
      <rPr>
        <b/>
        <vertAlign val="superscript"/>
        <sz val="9"/>
        <color rgb="FFFFFFFF"/>
        <rFont val="Arial"/>
        <family val="2"/>
      </rPr>
      <t>1</t>
    </r>
  </si>
  <si>
    <r>
      <rPr>
        <vertAlign val="superscript"/>
        <sz val="8"/>
        <rFont val="Arial"/>
        <family val="2"/>
      </rPr>
      <t>1</t>
    </r>
    <r>
      <rPr>
        <sz val="8"/>
        <rFont val="Arial"/>
        <family val="2"/>
      </rPr>
      <t xml:space="preserve"> Not applicable: Program admits qualified students with advanced standing status, but did not have any enrolled in 2018-19.</t>
    </r>
  </si>
  <si>
    <t>Originally published June 2019; updated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</si>
</sst>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
    <numFmt numFmtId="169" formatCode="_(* #,##0.0_);_(* \(#,##0.0\);_(* &quot;-&quot;_);_(@_)"/>
  </numFmts>
  <fonts count="5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b/>
      <sz val="10"/>
      <color rgb="FFFF0000"/>
      <name val="Arial"/>
      <family val="2"/>
    </font>
    <font>
      <i/>
      <sz val="10"/>
      <color theme="1"/>
      <name val="Arial"/>
      <family val="2"/>
    </font>
    <font>
      <b/>
      <u/>
      <sz val="10"/>
      <color rgb="FFFFFFFF"/>
      <name val="Arial"/>
      <family val="2"/>
    </font>
    <font>
      <sz val="8"/>
      <color theme="1"/>
      <name val="Arial"/>
      <family val="2"/>
    </font>
    <font>
      <sz val="8"/>
      <name val="Arial"/>
      <family val="2"/>
    </font>
    <font>
      <vertAlign val="superscript"/>
      <sz val="10"/>
      <color rgb="FF000000"/>
      <name val="Arial"/>
      <family val="2"/>
    </font>
    <font>
      <vertAlign val="superscript"/>
      <sz val="8"/>
      <color theme="1"/>
      <name val="Arial"/>
      <family val="2"/>
    </font>
    <font>
      <vertAlign val="superscript"/>
      <sz val="8"/>
      <name val="Arial"/>
      <family val="2"/>
    </font>
    <font>
      <vertAlign val="superscript"/>
      <sz val="10"/>
      <name val="Arial"/>
      <family val="2"/>
    </font>
    <font>
      <vertAlign val="superscript"/>
      <sz val="10"/>
      <color theme="1"/>
      <name val="Arial"/>
      <family val="2"/>
    </font>
    <font>
      <b/>
      <vertAlign val="superscript"/>
      <sz val="10"/>
      <color rgb="FF000000"/>
      <name val="Arial"/>
      <family val="2"/>
    </font>
    <font>
      <b/>
      <u/>
      <vertAlign val="superscript"/>
      <sz val="10"/>
      <color rgb="FFFFFFFF"/>
      <name val="Arial"/>
      <family val="2"/>
    </font>
    <font>
      <sz val="10"/>
      <name val="Arial"/>
      <family val="2"/>
    </font>
    <font>
      <b/>
      <vertAlign val="superscript"/>
      <sz val="10"/>
      <color rgb="FFFFFFFF"/>
      <name val="Arial"/>
      <family val="2"/>
    </font>
    <font>
      <sz val="11"/>
      <color theme="1"/>
      <name val="Calibri"/>
      <family val="2"/>
    </font>
    <font>
      <b/>
      <sz val="9"/>
      <color rgb="FFFFFFFF"/>
      <name val="Arial"/>
      <family val="2"/>
    </font>
    <font>
      <sz val="9"/>
      <color rgb="FF003399"/>
      <name val="Arial"/>
      <family val="2"/>
    </font>
    <font>
      <b/>
      <vertAlign val="superscript"/>
      <sz val="10"/>
      <color theme="1"/>
      <name val="Arial"/>
      <family val="2"/>
    </font>
    <font>
      <sz val="11"/>
      <color rgb="FF330000"/>
      <name val="Arial"/>
      <family val="2"/>
    </font>
    <font>
      <b/>
      <sz val="10"/>
      <name val="Arial"/>
      <family val="2"/>
    </font>
    <font>
      <b/>
      <sz val="11"/>
      <color theme="1"/>
      <name val="Calibri"/>
      <family val="2"/>
    </font>
    <font>
      <b/>
      <sz val="9"/>
      <color theme="0"/>
      <name val="Arial"/>
      <family val="2"/>
    </font>
    <font>
      <sz val="8"/>
      <color rgb="FF000000"/>
      <name val="Arial"/>
      <family val="2"/>
    </font>
    <font>
      <vertAlign val="superscript"/>
      <sz val="8"/>
      <color rgb="FF000000"/>
      <name val="Arial"/>
      <family val="2"/>
    </font>
    <font>
      <sz val="6"/>
      <name val="Arial"/>
      <family val="2"/>
    </font>
    <font>
      <sz val="9"/>
      <name val="Arial"/>
      <family val="2"/>
    </font>
    <font>
      <b/>
      <vertAlign val="superscript"/>
      <sz val="9"/>
      <color rgb="FFFFFFFF"/>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
      <patternFill patternType="solid">
        <fgColor theme="1"/>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style="thin">
        <color indexed="64"/>
      </left>
      <right style="hair">
        <color indexed="64"/>
      </right>
      <top style="thin">
        <color auto="1"/>
      </top>
      <bottom style="medium">
        <color auto="1"/>
      </bottom>
      <diagonal/>
    </border>
    <border>
      <left style="hair">
        <color indexed="64"/>
      </left>
      <right style="thin">
        <color indexed="64"/>
      </right>
      <top style="thin">
        <color auto="1"/>
      </top>
      <bottom style="medium">
        <color auto="1"/>
      </bottom>
      <diagonal/>
    </border>
    <border>
      <left style="hair">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auto="1"/>
      </top>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auto="1"/>
      </top>
      <bottom/>
      <diagonal/>
    </border>
    <border>
      <left style="hair">
        <color indexed="64"/>
      </left>
      <right style="medium">
        <color indexed="64"/>
      </right>
      <top style="thin">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hair">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n">
        <color indexed="64"/>
      </bottom>
      <diagonal/>
    </border>
    <border>
      <left/>
      <right style="medium">
        <color indexed="64"/>
      </right>
      <top/>
      <bottom style="medium">
        <color indexed="64"/>
      </bottom>
      <diagonal/>
    </border>
    <border>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auto="1"/>
      </left>
      <right/>
      <top/>
      <bottom/>
      <diagonal/>
    </border>
    <border>
      <left style="hair">
        <color indexed="64"/>
      </left>
      <right style="hair">
        <color indexed="64"/>
      </right>
      <top style="hair">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hair">
        <color indexed="64"/>
      </right>
      <top style="thin">
        <color auto="1"/>
      </top>
      <bottom style="medium">
        <color auto="1"/>
      </bottom>
      <diagonal/>
    </border>
    <border>
      <left style="hair">
        <color auto="1"/>
      </left>
      <right style="hair">
        <color auto="1"/>
      </right>
      <top style="thin">
        <color auto="1"/>
      </top>
      <bottom style="medium">
        <color auto="1"/>
      </bottom>
      <diagonal/>
    </border>
    <border>
      <left style="thin">
        <color rgb="FF000000"/>
      </left>
      <right/>
      <top style="thin">
        <color indexed="64"/>
      </top>
      <bottom style="medium">
        <color indexed="64"/>
      </bottom>
      <diagonal/>
    </border>
    <border>
      <left/>
      <right style="hair">
        <color rgb="FF000000"/>
      </right>
      <top style="thin">
        <color indexed="64"/>
      </top>
      <bottom style="medium">
        <color indexed="64"/>
      </bottom>
      <diagonal/>
    </border>
    <border>
      <left style="hair">
        <color indexed="64"/>
      </left>
      <right/>
      <top/>
      <bottom/>
      <diagonal/>
    </border>
    <border>
      <left style="hair">
        <color rgb="FF000000"/>
      </left>
      <right/>
      <top/>
      <bottom/>
      <diagonal/>
    </border>
    <border>
      <left style="hair">
        <color indexed="64"/>
      </left>
      <right/>
      <top/>
      <bottom style="medium">
        <color indexed="64"/>
      </bottom>
      <diagonal/>
    </border>
    <border>
      <left style="hair">
        <color indexed="64"/>
      </left>
      <right/>
      <top/>
      <bottom style="thin">
        <color indexed="64"/>
      </bottom>
      <diagonal/>
    </border>
    <border>
      <left style="hair">
        <color rgb="FF000000"/>
      </left>
      <right/>
      <top/>
      <bottom style="thin">
        <color indexed="64"/>
      </bottom>
      <diagonal/>
    </border>
    <border>
      <left style="thin">
        <color indexed="64"/>
      </left>
      <right style="hair">
        <color indexed="64"/>
      </right>
      <top style="medium">
        <color indexed="64"/>
      </top>
      <bottom/>
      <diagonal/>
    </border>
    <border>
      <left style="thin">
        <color indexed="64"/>
      </left>
      <right style="medium">
        <color indexed="64"/>
      </right>
      <top style="thin">
        <color auto="1"/>
      </top>
      <bottom style="medium">
        <color auto="1"/>
      </bottom>
      <diagonal/>
    </border>
    <border>
      <left style="thin">
        <color rgb="FF000000"/>
      </left>
      <right/>
      <top/>
      <bottom/>
      <diagonal/>
    </border>
    <border>
      <left style="hair">
        <color indexed="64"/>
      </left>
      <right/>
      <top style="medium">
        <color indexed="64"/>
      </top>
      <bottom/>
      <diagonal/>
    </border>
    <border>
      <left style="thin">
        <color auto="1"/>
      </left>
      <right style="hair">
        <color auto="1"/>
      </right>
      <top style="medium">
        <color indexed="64"/>
      </top>
      <bottom style="thin">
        <color indexed="64"/>
      </bottom>
      <diagonal/>
    </border>
    <border>
      <left/>
      <right style="medium">
        <color auto="1"/>
      </right>
      <top style="thin">
        <color auto="1"/>
      </top>
      <bottom style="medium">
        <color auto="1"/>
      </bottom>
      <diagonal/>
    </border>
    <border>
      <left style="hair">
        <color indexed="64"/>
      </left>
      <right style="dotted">
        <color indexed="64"/>
      </right>
      <top/>
      <bottom/>
      <diagonal/>
    </border>
    <border>
      <left style="dotted">
        <color indexed="64"/>
      </left>
      <right style="thin">
        <color indexed="64"/>
      </right>
      <top/>
      <bottom/>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indexed="64"/>
      </bottom>
      <diagonal/>
    </border>
    <border>
      <left style="hair">
        <color indexed="64"/>
      </left>
      <right/>
      <top style="thin">
        <color indexed="64"/>
      </top>
      <bottom/>
      <diagonal/>
    </border>
    <border>
      <left style="thin">
        <color indexed="64"/>
      </left>
      <right style="thin">
        <color indexed="64"/>
      </right>
      <top/>
      <bottom style="medium">
        <color indexed="64"/>
      </bottom>
      <diagonal/>
    </border>
    <border>
      <left style="hair">
        <color indexed="64"/>
      </left>
      <right style="thin">
        <color indexed="64"/>
      </right>
      <top style="medium">
        <color indexed="64"/>
      </top>
      <bottom/>
      <diagonal/>
    </border>
    <border>
      <left style="thin">
        <color indexed="64"/>
      </left>
      <right/>
      <top style="thin">
        <color auto="1"/>
      </top>
      <bottom style="medium">
        <color auto="1"/>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790">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0" fillId="36" borderId="0" xfId="0" applyFill="1"/>
    <xf numFmtId="0" fontId="16" fillId="37" borderId="0" xfId="0" applyNumberFormat="1" applyFont="1" applyFill="1" applyBorder="1" applyAlignment="1" applyProtection="1"/>
    <xf numFmtId="0" fontId="20" fillId="34" borderId="10" xfId="0" applyFont="1" applyFill="1" applyBorder="1" applyAlignment="1">
      <alignment horizontal="left" wrapText="1"/>
    </xf>
    <xf numFmtId="0" fontId="22" fillId="0" borderId="0" xfId="43" applyAlignment="1" applyProtection="1"/>
    <xf numFmtId="0" fontId="20" fillId="34" borderId="11" xfId="0" applyFont="1" applyFill="1" applyBorder="1" applyAlignment="1">
      <alignment horizontal="left" wrapText="1"/>
    </xf>
    <xf numFmtId="0" fontId="14" fillId="36" borderId="0" xfId="0" applyFont="1" applyFill="1"/>
    <xf numFmtId="0" fontId="23" fillId="36" borderId="0" xfId="0" applyFont="1" applyFill="1"/>
    <xf numFmtId="0" fontId="24" fillId="36" borderId="0" xfId="0" applyFont="1" applyFill="1"/>
    <xf numFmtId="0" fontId="20" fillId="34" borderId="17" xfId="0" applyFont="1" applyFill="1" applyBorder="1" applyAlignment="1">
      <alignment horizontal="center" wrapText="1"/>
    </xf>
    <xf numFmtId="0" fontId="20" fillId="34" borderId="18" xfId="0" applyFont="1" applyFill="1" applyBorder="1" applyAlignment="1">
      <alignment horizontal="left" wrapText="1"/>
    </xf>
    <xf numFmtId="0" fontId="21" fillId="35" borderId="17" xfId="0" applyFont="1" applyFill="1" applyBorder="1" applyAlignment="1">
      <alignment horizontal="center" vertical="center" wrapText="1"/>
    </xf>
    <xf numFmtId="0" fontId="21" fillId="35" borderId="0" xfId="0" applyFont="1" applyFill="1" applyBorder="1" applyAlignment="1">
      <alignment horizontal="left" vertical="center" wrapText="1"/>
    </xf>
    <xf numFmtId="164" fontId="21" fillId="35" borderId="20" xfId="0" applyNumberFormat="1" applyFont="1" applyFill="1" applyBorder="1" applyAlignment="1">
      <alignment horizontal="right" vertical="top" wrapText="1"/>
    </xf>
    <xf numFmtId="164" fontId="21" fillId="35" borderId="21" xfId="0" applyNumberFormat="1" applyFont="1" applyFill="1" applyBorder="1" applyAlignment="1">
      <alignment horizontal="right" vertical="top" wrapText="1"/>
    </xf>
    <xf numFmtId="164" fontId="21" fillId="35" borderId="22" xfId="0" applyNumberFormat="1" applyFont="1" applyFill="1" applyBorder="1" applyAlignment="1">
      <alignment horizontal="right" vertical="top" wrapText="1"/>
    </xf>
    <xf numFmtId="0" fontId="21" fillId="33" borderId="17" xfId="0" applyFont="1" applyFill="1" applyBorder="1" applyAlignment="1">
      <alignment horizontal="center" vertical="center" wrapText="1"/>
    </xf>
    <xf numFmtId="0" fontId="21" fillId="33" borderId="0" xfId="0" applyFont="1" applyFill="1" applyBorder="1" applyAlignment="1">
      <alignment horizontal="left" vertical="center" wrapText="1"/>
    </xf>
    <xf numFmtId="3" fontId="21" fillId="33" borderId="20" xfId="0" applyNumberFormat="1" applyFont="1" applyFill="1" applyBorder="1" applyAlignment="1">
      <alignment horizontal="right" vertical="top" wrapText="1"/>
    </xf>
    <xf numFmtId="3" fontId="21" fillId="33" borderId="21" xfId="0" applyNumberFormat="1" applyFont="1" applyFill="1" applyBorder="1" applyAlignment="1">
      <alignment horizontal="right" vertical="top" wrapText="1"/>
    </xf>
    <xf numFmtId="3" fontId="21" fillId="33" borderId="22" xfId="0" applyNumberFormat="1" applyFont="1" applyFill="1" applyBorder="1" applyAlignment="1">
      <alignment horizontal="right" vertical="top" wrapText="1"/>
    </xf>
    <xf numFmtId="3" fontId="21" fillId="35" borderId="20" xfId="0" applyNumberFormat="1" applyFont="1" applyFill="1" applyBorder="1" applyAlignment="1">
      <alignment horizontal="right" vertical="top" wrapText="1"/>
    </xf>
    <xf numFmtId="3" fontId="21" fillId="35" borderId="21" xfId="0" applyNumberFormat="1" applyFont="1" applyFill="1" applyBorder="1" applyAlignment="1">
      <alignment horizontal="right" vertical="top" wrapText="1"/>
    </xf>
    <xf numFmtId="3" fontId="21" fillId="35" borderId="22" xfId="0" applyNumberFormat="1" applyFont="1" applyFill="1" applyBorder="1" applyAlignment="1">
      <alignment horizontal="right" vertical="top" wrapText="1"/>
    </xf>
    <xf numFmtId="0" fontId="21" fillId="33" borderId="23" xfId="0" applyFont="1" applyFill="1" applyBorder="1" applyAlignment="1">
      <alignment horizontal="center" wrapText="1"/>
    </xf>
    <xf numFmtId="0" fontId="19" fillId="33" borderId="24" xfId="0" applyFont="1" applyFill="1" applyBorder="1" applyAlignment="1">
      <alignment horizontal="left" vertical="center"/>
    </xf>
    <xf numFmtId="3" fontId="19" fillId="33" borderId="25" xfId="0" applyNumberFormat="1" applyFont="1" applyFill="1" applyBorder="1" applyAlignment="1">
      <alignment horizontal="right" vertical="top" wrapText="1"/>
    </xf>
    <xf numFmtId="3" fontId="19" fillId="33" borderId="26" xfId="0" applyNumberFormat="1" applyFont="1" applyFill="1" applyBorder="1" applyAlignment="1">
      <alignment horizontal="right" vertical="top" wrapText="1"/>
    </xf>
    <xf numFmtId="3" fontId="19" fillId="33" borderId="27" xfId="0" applyNumberFormat="1" applyFont="1" applyFill="1" applyBorder="1" applyAlignment="1">
      <alignment horizontal="right" vertical="top" wrapText="1"/>
    </xf>
    <xf numFmtId="0" fontId="21" fillId="35" borderId="17" xfId="0" applyFont="1" applyFill="1" applyBorder="1" applyAlignment="1">
      <alignment horizontal="center" vertical="top" wrapText="1"/>
    </xf>
    <xf numFmtId="0" fontId="19" fillId="35" borderId="0" xfId="0" applyFont="1" applyFill="1" applyBorder="1" applyAlignment="1">
      <alignment horizontal="left" vertical="center" wrapText="1"/>
    </xf>
    <xf numFmtId="3" fontId="19" fillId="35" borderId="20" xfId="0" applyNumberFormat="1" applyFont="1" applyFill="1" applyBorder="1" applyAlignment="1">
      <alignment horizontal="right" vertical="top" wrapText="1"/>
    </xf>
    <xf numFmtId="3" fontId="19" fillId="35" borderId="21" xfId="0" applyNumberFormat="1" applyFont="1" applyFill="1" applyBorder="1" applyAlignment="1">
      <alignment horizontal="right" vertical="top" wrapText="1"/>
    </xf>
    <xf numFmtId="3" fontId="19" fillId="35" borderId="22" xfId="0" applyNumberFormat="1" applyFont="1" applyFill="1" applyBorder="1" applyAlignment="1">
      <alignment horizontal="right" vertical="top" wrapText="1"/>
    </xf>
    <xf numFmtId="0" fontId="21" fillId="33" borderId="17" xfId="0" applyFont="1" applyFill="1" applyBorder="1" applyAlignment="1">
      <alignment horizontal="center" vertical="top" wrapText="1"/>
    </xf>
    <xf numFmtId="0" fontId="19" fillId="33" borderId="0" xfId="0" applyFont="1" applyFill="1" applyBorder="1" applyAlignment="1">
      <alignment horizontal="left" vertical="center" wrapText="1"/>
    </xf>
    <xf numFmtId="3" fontId="19" fillId="33" borderId="20" xfId="0" applyNumberFormat="1" applyFont="1" applyFill="1" applyBorder="1" applyAlignment="1">
      <alignment horizontal="right" vertical="top" wrapText="1"/>
    </xf>
    <xf numFmtId="3" fontId="19" fillId="33" borderId="21" xfId="0" applyNumberFormat="1" applyFont="1" applyFill="1" applyBorder="1" applyAlignment="1">
      <alignment horizontal="right" vertical="top" wrapText="1"/>
    </xf>
    <xf numFmtId="3" fontId="19" fillId="33" borderId="22" xfId="0" applyNumberFormat="1" applyFont="1" applyFill="1" applyBorder="1" applyAlignment="1">
      <alignment horizontal="right" vertical="top" wrapText="1"/>
    </xf>
    <xf numFmtId="0" fontId="21" fillId="33" borderId="23" xfId="0" applyFont="1" applyFill="1" applyBorder="1" applyAlignment="1">
      <alignment horizontal="center" vertical="top" wrapText="1"/>
    </xf>
    <xf numFmtId="0" fontId="21" fillId="35" borderId="28" xfId="0" applyFont="1" applyFill="1" applyBorder="1" applyAlignment="1">
      <alignment horizontal="center" vertical="top" wrapText="1"/>
    </xf>
    <xf numFmtId="0" fontId="19" fillId="35" borderId="12" xfId="0" applyFont="1" applyFill="1" applyBorder="1" applyAlignment="1">
      <alignment horizontal="left" vertical="center" wrapText="1"/>
    </xf>
    <xf numFmtId="3" fontId="19" fillId="35" borderId="29" xfId="0" applyNumberFormat="1" applyFont="1" applyFill="1" applyBorder="1" applyAlignment="1">
      <alignment horizontal="right" vertical="top" wrapText="1"/>
    </xf>
    <xf numFmtId="3" fontId="19" fillId="35" borderId="30" xfId="0" applyNumberFormat="1" applyFont="1" applyFill="1" applyBorder="1" applyAlignment="1">
      <alignment horizontal="right" vertical="top" wrapText="1"/>
    </xf>
    <xf numFmtId="3" fontId="19" fillId="35" borderId="31" xfId="0" applyNumberFormat="1" applyFont="1" applyFill="1" applyBorder="1" applyAlignment="1">
      <alignment horizontal="right" vertical="top" wrapText="1"/>
    </xf>
    <xf numFmtId="0" fontId="26" fillId="36" borderId="0" xfId="0" applyFont="1" applyFill="1" applyBorder="1"/>
    <xf numFmtId="0" fontId="27" fillId="33" borderId="0" xfId="0" applyFont="1" applyFill="1" applyAlignment="1">
      <alignment horizontal="left"/>
    </xf>
    <xf numFmtId="0" fontId="20" fillId="34" borderId="0" xfId="0" applyFont="1" applyFill="1" applyBorder="1" applyAlignment="1">
      <alignment horizontal="center" wrapText="1"/>
    </xf>
    <xf numFmtId="0" fontId="20" fillId="34" borderId="19" xfId="0" applyFont="1" applyFill="1" applyBorder="1" applyAlignment="1">
      <alignment horizontal="center" wrapText="1"/>
    </xf>
    <xf numFmtId="164" fontId="21" fillId="35" borderId="33" xfId="0" applyNumberFormat="1" applyFont="1" applyFill="1" applyBorder="1" applyAlignment="1">
      <alignment horizontal="right" vertical="top" wrapText="1"/>
    </xf>
    <xf numFmtId="164" fontId="21" fillId="35" borderId="34" xfId="0" applyNumberFormat="1" applyFont="1" applyFill="1" applyBorder="1" applyAlignment="1">
      <alignment horizontal="right" vertical="top" wrapText="1"/>
    </xf>
    <xf numFmtId="3" fontId="21" fillId="33" borderId="33" xfId="0" applyNumberFormat="1" applyFont="1" applyFill="1" applyBorder="1" applyAlignment="1">
      <alignment horizontal="right" vertical="top" wrapText="1"/>
    </xf>
    <xf numFmtId="3" fontId="21" fillId="33" borderId="34" xfId="0" applyNumberFormat="1" applyFont="1" applyFill="1" applyBorder="1" applyAlignment="1">
      <alignment horizontal="right" vertical="top" wrapText="1"/>
    </xf>
    <xf numFmtId="3" fontId="21" fillId="35" borderId="33" xfId="0" applyNumberFormat="1" applyFont="1" applyFill="1" applyBorder="1" applyAlignment="1">
      <alignment horizontal="right" vertical="top" wrapText="1"/>
    </xf>
    <xf numFmtId="3" fontId="21" fillId="35" borderId="34" xfId="0" applyNumberFormat="1" applyFont="1" applyFill="1" applyBorder="1" applyAlignment="1">
      <alignment horizontal="right" vertical="top" wrapText="1"/>
    </xf>
    <xf numFmtId="0" fontId="21" fillId="33" borderId="18" xfId="0" applyFont="1" applyFill="1" applyBorder="1" applyAlignment="1">
      <alignment horizontal="left" vertical="center" wrapText="1"/>
    </xf>
    <xf numFmtId="0" fontId="21" fillId="35" borderId="18" xfId="0" applyFont="1" applyFill="1" applyBorder="1" applyAlignment="1">
      <alignment horizontal="left" vertical="center" wrapText="1"/>
    </xf>
    <xf numFmtId="3" fontId="21" fillId="35" borderId="34" xfId="0" quotePrefix="1" applyNumberFormat="1" applyFont="1" applyFill="1" applyBorder="1" applyAlignment="1">
      <alignment horizontal="right" vertical="top" wrapText="1"/>
    </xf>
    <xf numFmtId="3" fontId="21" fillId="35" borderId="20" xfId="0" quotePrefix="1" applyNumberFormat="1" applyFont="1" applyFill="1" applyBorder="1" applyAlignment="1">
      <alignment horizontal="right" vertical="top" wrapText="1"/>
    </xf>
    <xf numFmtId="0" fontId="19" fillId="36" borderId="35" xfId="0" applyFont="1" applyFill="1" applyBorder="1" applyAlignment="1">
      <alignment horizontal="center" vertical="top" wrapText="1"/>
    </xf>
    <xf numFmtId="0" fontId="19" fillId="36" borderId="36" xfId="0" applyFont="1" applyFill="1" applyBorder="1" applyAlignment="1">
      <alignment horizontal="left" vertical="center" wrapText="1"/>
    </xf>
    <xf numFmtId="3" fontId="19" fillId="36" borderId="37" xfId="0" applyNumberFormat="1" applyFont="1" applyFill="1" applyBorder="1" applyAlignment="1">
      <alignment horizontal="right" vertical="top" wrapText="1"/>
    </xf>
    <xf numFmtId="3" fontId="19" fillId="36" borderId="38" xfId="0" applyNumberFormat="1" applyFont="1" applyFill="1" applyBorder="1" applyAlignment="1">
      <alignment horizontal="right" vertical="top" wrapText="1"/>
    </xf>
    <xf numFmtId="3" fontId="19" fillId="36" borderId="39" xfId="0" applyNumberFormat="1" applyFont="1" applyFill="1" applyBorder="1" applyAlignment="1">
      <alignment horizontal="right" vertical="top" wrapText="1"/>
    </xf>
    <xf numFmtId="3" fontId="19" fillId="36" borderId="40" xfId="0" applyNumberFormat="1" applyFont="1" applyFill="1" applyBorder="1" applyAlignment="1">
      <alignment horizontal="right" vertical="top" wrapText="1"/>
    </xf>
    <xf numFmtId="3" fontId="19" fillId="36" borderId="41" xfId="0" applyNumberFormat="1" applyFont="1" applyFill="1" applyBorder="1" applyAlignment="1">
      <alignment horizontal="right" vertical="top" wrapText="1"/>
    </xf>
    <xf numFmtId="0" fontId="19" fillId="35" borderId="28" xfId="0" applyFont="1" applyFill="1" applyBorder="1" applyAlignment="1">
      <alignment horizontal="center" vertical="top" wrapText="1"/>
    </xf>
    <xf numFmtId="3" fontId="19" fillId="35" borderId="42" xfId="0" applyNumberFormat="1" applyFont="1" applyFill="1" applyBorder="1" applyAlignment="1">
      <alignment horizontal="right" vertical="top" wrapText="1"/>
    </xf>
    <xf numFmtId="3" fontId="19" fillId="35" borderId="43" xfId="0" applyNumberFormat="1" applyFont="1" applyFill="1" applyBorder="1" applyAlignment="1">
      <alignment horizontal="right" vertical="top" wrapText="1"/>
    </xf>
    <xf numFmtId="3" fontId="21" fillId="35" borderId="22" xfId="1" applyNumberFormat="1" applyFont="1" applyFill="1" applyBorder="1" applyAlignment="1">
      <alignment horizontal="right" vertical="top" wrapText="1"/>
    </xf>
    <xf numFmtId="3" fontId="21" fillId="35" borderId="33" xfId="0" quotePrefix="1" applyNumberFormat="1" applyFont="1" applyFill="1" applyBorder="1" applyAlignment="1">
      <alignment horizontal="right" vertical="top" wrapText="1"/>
    </xf>
    <xf numFmtId="3" fontId="21" fillId="35" borderId="22" xfId="0" quotePrefix="1" applyNumberFormat="1" applyFont="1" applyFill="1" applyBorder="1" applyAlignment="1">
      <alignment horizontal="right" vertical="top" wrapText="1"/>
    </xf>
    <xf numFmtId="0" fontId="19" fillId="33" borderId="35" xfId="0" applyFont="1" applyFill="1" applyBorder="1" applyAlignment="1">
      <alignment horizontal="center" vertical="top" wrapText="1"/>
    </xf>
    <xf numFmtId="0" fontId="19" fillId="33" borderId="36" xfId="0" applyFont="1" applyFill="1" applyBorder="1" applyAlignment="1">
      <alignment horizontal="left" vertical="center" wrapText="1"/>
    </xf>
    <xf numFmtId="3" fontId="19" fillId="33" borderId="37" xfId="0" applyNumberFormat="1" applyFont="1" applyFill="1" applyBorder="1" applyAlignment="1">
      <alignment horizontal="right" vertical="top" wrapText="1"/>
    </xf>
    <xf numFmtId="3" fontId="19" fillId="33" borderId="38" xfId="0" applyNumberFormat="1" applyFont="1" applyFill="1" applyBorder="1" applyAlignment="1">
      <alignment horizontal="right" vertical="top" wrapText="1"/>
    </xf>
    <xf numFmtId="3" fontId="19" fillId="33" borderId="39" xfId="0" applyNumberFormat="1" applyFont="1" applyFill="1" applyBorder="1" applyAlignment="1">
      <alignment horizontal="right" vertical="top" wrapText="1"/>
    </xf>
    <xf numFmtId="3" fontId="19" fillId="33" borderId="40" xfId="0" applyNumberFormat="1" applyFont="1" applyFill="1" applyBorder="1" applyAlignment="1">
      <alignment horizontal="right" vertical="top" wrapText="1"/>
    </xf>
    <xf numFmtId="3" fontId="19" fillId="33" borderId="41" xfId="0" applyNumberFormat="1" applyFont="1" applyFill="1" applyBorder="1" applyAlignment="1">
      <alignment horizontal="right" vertical="top" wrapText="1"/>
    </xf>
    <xf numFmtId="0" fontId="29" fillId="36" borderId="0" xfId="0" applyFont="1" applyFill="1" applyBorder="1"/>
    <xf numFmtId="0" fontId="14" fillId="33" borderId="0" xfId="0" applyFont="1" applyFill="1" applyAlignment="1">
      <alignment horizontal="left"/>
    </xf>
    <xf numFmtId="0" fontId="18" fillId="33" borderId="0" xfId="0" applyFont="1" applyFill="1" applyAlignment="1">
      <alignment horizontal="center"/>
    </xf>
    <xf numFmtId="43" fontId="21" fillId="33" borderId="20" xfId="0" applyNumberFormat="1" applyFont="1" applyFill="1" applyBorder="1" applyAlignment="1">
      <alignment horizontal="right" vertical="top" wrapText="1"/>
    </xf>
    <xf numFmtId="43" fontId="21" fillId="35" borderId="20" xfId="0" applyNumberFormat="1" applyFont="1" applyFill="1" applyBorder="1" applyAlignment="1">
      <alignment horizontal="right" vertical="top" wrapText="1"/>
    </xf>
    <xf numFmtId="0" fontId="20" fillId="34" borderId="44" xfId="0" applyFont="1" applyFill="1" applyBorder="1" applyAlignment="1">
      <alignment horizontal="center" wrapText="1"/>
    </xf>
    <xf numFmtId="0" fontId="20" fillId="34" borderId="45" xfId="0" applyFont="1" applyFill="1" applyBorder="1" applyAlignment="1">
      <alignment horizontal="left" wrapText="1"/>
    </xf>
    <xf numFmtId="0" fontId="20" fillId="34" borderId="46" xfId="0" applyFont="1" applyFill="1" applyBorder="1" applyAlignment="1">
      <alignment horizontal="right" wrapText="1"/>
    </xf>
    <xf numFmtId="0" fontId="20" fillId="34" borderId="45" xfId="0" applyFont="1" applyFill="1" applyBorder="1" applyAlignment="1">
      <alignment horizontal="right" wrapText="1"/>
    </xf>
    <xf numFmtId="164" fontId="21" fillId="35" borderId="37" xfId="0" applyNumberFormat="1" applyFont="1" applyFill="1" applyBorder="1" applyAlignment="1">
      <alignment horizontal="right" vertical="top" wrapText="1"/>
    </xf>
    <xf numFmtId="164" fontId="21" fillId="35" borderId="38" xfId="0" applyNumberFormat="1" applyFont="1" applyFill="1" applyBorder="1" applyAlignment="1">
      <alignment horizontal="right" vertical="top" wrapText="1"/>
    </xf>
    <xf numFmtId="164" fontId="21" fillId="35" borderId="41" xfId="0" applyNumberFormat="1" applyFont="1" applyFill="1" applyBorder="1" applyAlignment="1">
      <alignment horizontal="right" vertical="top" wrapText="1"/>
    </xf>
    <xf numFmtId="41" fontId="21" fillId="33" borderId="20" xfId="0" applyNumberFormat="1" applyFont="1" applyFill="1" applyBorder="1" applyAlignment="1">
      <alignment horizontal="right" vertical="top" wrapText="1"/>
    </xf>
    <xf numFmtId="41" fontId="21" fillId="33" borderId="21" xfId="0" applyNumberFormat="1" applyFont="1" applyFill="1" applyBorder="1" applyAlignment="1">
      <alignment horizontal="right" vertical="top" wrapText="1"/>
    </xf>
    <xf numFmtId="41" fontId="21" fillId="33" borderId="22" xfId="0" applyNumberFormat="1" applyFont="1" applyFill="1" applyBorder="1" applyAlignment="1">
      <alignment horizontal="right" vertical="top" wrapText="1"/>
    </xf>
    <xf numFmtId="41" fontId="21" fillId="35" borderId="20" xfId="0" applyNumberFormat="1" applyFont="1" applyFill="1" applyBorder="1" applyAlignment="1">
      <alignment horizontal="right" vertical="top" wrapText="1"/>
    </xf>
    <xf numFmtId="41" fontId="21" fillId="35" borderId="21" xfId="0" applyNumberFormat="1" applyFont="1" applyFill="1" applyBorder="1" applyAlignment="1">
      <alignment horizontal="right" vertical="top" wrapText="1"/>
    </xf>
    <xf numFmtId="41" fontId="21" fillId="35" borderId="22" xfId="0" applyNumberFormat="1" applyFont="1" applyFill="1" applyBorder="1" applyAlignment="1">
      <alignment horizontal="right" vertical="top" wrapText="1"/>
    </xf>
    <xf numFmtId="0" fontId="21" fillId="33" borderId="28" xfId="0" applyFont="1" applyFill="1" applyBorder="1" applyAlignment="1">
      <alignment horizontal="center" vertical="top" wrapText="1"/>
    </xf>
    <xf numFmtId="0" fontId="21" fillId="33" borderId="48" xfId="0" applyFont="1" applyFill="1" applyBorder="1" applyAlignment="1">
      <alignment horizontal="left" vertical="center" wrapText="1"/>
    </xf>
    <xf numFmtId="41" fontId="21" fillId="33" borderId="29" xfId="0" applyNumberFormat="1" applyFont="1" applyFill="1" applyBorder="1" applyAlignment="1">
      <alignment horizontal="right" vertical="top" wrapText="1"/>
    </xf>
    <xf numFmtId="41" fontId="21" fillId="33" borderId="30" xfId="0" applyNumberFormat="1" applyFont="1" applyFill="1" applyBorder="1" applyAlignment="1">
      <alignment horizontal="right" vertical="top" wrapText="1"/>
    </xf>
    <xf numFmtId="41" fontId="21" fillId="33" borderId="31" xfId="0" applyNumberFormat="1" applyFont="1" applyFill="1" applyBorder="1" applyAlignment="1">
      <alignment horizontal="right" vertical="top" wrapText="1"/>
    </xf>
    <xf numFmtId="0" fontId="21" fillId="35" borderId="49" xfId="0" applyFont="1" applyFill="1" applyBorder="1" applyAlignment="1">
      <alignment horizontal="center" vertical="top" wrapText="1"/>
    </xf>
    <xf numFmtId="0" fontId="19" fillId="35" borderId="50" xfId="0" applyFont="1" applyFill="1" applyBorder="1" applyAlignment="1">
      <alignment horizontal="left" vertical="top" wrapText="1"/>
    </xf>
    <xf numFmtId="3" fontId="19" fillId="35" borderId="51" xfId="0" applyNumberFormat="1" applyFont="1" applyFill="1" applyBorder="1" applyAlignment="1">
      <alignment horizontal="right" vertical="top" wrapText="1"/>
    </xf>
    <xf numFmtId="3" fontId="19" fillId="35" borderId="50" xfId="0" applyNumberFormat="1" applyFont="1" applyFill="1" applyBorder="1" applyAlignment="1">
      <alignment horizontal="right" vertical="top" wrapText="1"/>
    </xf>
    <xf numFmtId="0" fontId="27" fillId="33" borderId="0" xfId="0" applyFont="1" applyFill="1" applyAlignment="1">
      <alignment horizontal="center"/>
    </xf>
    <xf numFmtId="0" fontId="18" fillId="33" borderId="0" xfId="0" applyFont="1" applyFill="1" applyBorder="1" applyAlignment="1">
      <alignment horizontal="center"/>
    </xf>
    <xf numFmtId="0" fontId="27" fillId="33" borderId="0" xfId="0" applyFont="1" applyFill="1" applyAlignment="1">
      <alignment horizontal="left" wrapText="1"/>
    </xf>
    <xf numFmtId="0" fontId="22" fillId="35" borderId="0" xfId="43" applyFill="1" applyAlignment="1" applyProtection="1"/>
    <xf numFmtId="0" fontId="0" fillId="36" borderId="0" xfId="0" applyFill="1" applyBorder="1"/>
    <xf numFmtId="0" fontId="0" fillId="36" borderId="0" xfId="0" applyFill="1"/>
    <xf numFmtId="0" fontId="16" fillId="36" borderId="0" xfId="0" applyFont="1" applyFill="1"/>
    <xf numFmtId="0" fontId="22" fillId="0" borderId="0" xfId="43" applyAlignment="1" applyProtection="1"/>
    <xf numFmtId="0" fontId="0" fillId="0" borderId="0" xfId="0" applyAlignment="1">
      <alignment vertical="top" wrapText="1"/>
    </xf>
    <xf numFmtId="0" fontId="19" fillId="0" borderId="52" xfId="0" applyFont="1" applyBorder="1" applyAlignment="1">
      <alignment horizontal="center" vertical="top" wrapText="1"/>
    </xf>
    <xf numFmtId="0" fontId="19" fillId="0" borderId="53" xfId="0" applyFont="1" applyBorder="1" applyAlignment="1">
      <alignment horizontal="center" vertical="top" wrapText="1"/>
    </xf>
    <xf numFmtId="0" fontId="16" fillId="0" borderId="54" xfId="0" applyFont="1" applyBorder="1" applyAlignment="1">
      <alignment horizontal="center" vertical="top" wrapText="1"/>
    </xf>
    <xf numFmtId="0" fontId="26" fillId="36" borderId="0" xfId="0" applyFont="1" applyFill="1"/>
    <xf numFmtId="0" fontId="26" fillId="36" borderId="0" xfId="0" applyFont="1" applyFill="1" applyAlignment="1"/>
    <xf numFmtId="0" fontId="26" fillId="36" borderId="0" xfId="0" applyFont="1" applyFill="1" applyAlignment="1">
      <alignment horizontal="left"/>
    </xf>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20" fillId="34" borderId="55" xfId="0" applyFont="1" applyFill="1" applyBorder="1" applyAlignment="1">
      <alignment wrapText="1"/>
    </xf>
    <xf numFmtId="0" fontId="21" fillId="35" borderId="17" xfId="0" applyFont="1" applyFill="1" applyBorder="1" applyAlignment="1">
      <alignment horizontal="center" wrapText="1"/>
    </xf>
    <xf numFmtId="0" fontId="21" fillId="35" borderId="0" xfId="0" applyFont="1" applyFill="1" applyBorder="1" applyAlignment="1">
      <alignment vertical="center" wrapText="1"/>
    </xf>
    <xf numFmtId="164" fontId="21" fillId="35" borderId="40" xfId="0" applyNumberFormat="1" applyFont="1" applyFill="1" applyBorder="1" applyAlignment="1">
      <alignment horizontal="right" vertical="top" wrapText="1"/>
    </xf>
    <xf numFmtId="164" fontId="21" fillId="35" borderId="38" xfId="44" applyNumberFormat="1" applyFont="1" applyFill="1" applyBorder="1" applyAlignment="1">
      <alignment horizontal="right" vertical="top" wrapText="1"/>
    </xf>
    <xf numFmtId="164" fontId="21" fillId="35" borderId="37" xfId="44" applyNumberFormat="1" applyFont="1" applyFill="1" applyBorder="1" applyAlignment="1">
      <alignment horizontal="right" vertical="top" wrapText="1"/>
    </xf>
    <xf numFmtId="164" fontId="21" fillId="35" borderId="40" xfId="44" applyNumberFormat="1" applyFont="1" applyFill="1" applyBorder="1" applyAlignment="1">
      <alignment horizontal="right" vertical="top" wrapText="1"/>
    </xf>
    <xf numFmtId="164" fontId="21" fillId="35" borderId="19" xfId="44" applyNumberFormat="1" applyFont="1" applyFill="1" applyBorder="1" applyAlignment="1">
      <alignment horizontal="right" vertical="top" wrapText="1"/>
    </xf>
    <xf numFmtId="0" fontId="21" fillId="33" borderId="17" xfId="0" applyFont="1" applyFill="1" applyBorder="1" applyAlignment="1">
      <alignment horizontal="center" wrapText="1"/>
    </xf>
    <xf numFmtId="0" fontId="21" fillId="33" borderId="0" xfId="0" applyFont="1" applyFill="1" applyBorder="1" applyAlignment="1">
      <alignment vertical="center" wrapText="1"/>
    </xf>
    <xf numFmtId="41" fontId="21" fillId="33" borderId="34" xfId="0" applyNumberFormat="1" applyFont="1" applyFill="1" applyBorder="1" applyAlignment="1">
      <alignment horizontal="right" vertical="top" wrapText="1"/>
    </xf>
    <xf numFmtId="41" fontId="21" fillId="33" borderId="19" xfId="0" applyNumberFormat="1" applyFont="1" applyFill="1" applyBorder="1" applyAlignment="1">
      <alignment horizontal="right" vertical="top" wrapText="1"/>
    </xf>
    <xf numFmtId="41" fontId="21" fillId="35" borderId="34" xfId="0" applyNumberFormat="1" applyFont="1" applyFill="1" applyBorder="1" applyAlignment="1">
      <alignment horizontal="right" vertical="top" wrapText="1"/>
    </xf>
    <xf numFmtId="41" fontId="21" fillId="35" borderId="19" xfId="0" applyNumberFormat="1" applyFont="1" applyFill="1" applyBorder="1" applyAlignment="1">
      <alignment horizontal="right" vertical="top" wrapText="1"/>
    </xf>
    <xf numFmtId="41" fontId="21" fillId="35" borderId="20" xfId="1" applyNumberFormat="1" applyFont="1" applyFill="1" applyBorder="1" applyAlignment="1">
      <alignment horizontal="right" vertical="top" wrapText="1"/>
    </xf>
    <xf numFmtId="41" fontId="21" fillId="35" borderId="34" xfId="1" applyNumberFormat="1" applyFont="1" applyFill="1" applyBorder="1" applyAlignment="1">
      <alignment horizontal="right" vertical="top" wrapText="1"/>
    </xf>
    <xf numFmtId="41" fontId="21" fillId="33" borderId="34" xfId="1" applyNumberFormat="1" applyFont="1" applyFill="1" applyBorder="1" applyAlignment="1">
      <alignment horizontal="right" vertical="top" wrapText="1"/>
    </xf>
    <xf numFmtId="41" fontId="21" fillId="33" borderId="21" xfId="1" applyNumberFormat="1" applyFont="1" applyFill="1" applyBorder="1" applyAlignment="1">
      <alignment horizontal="right" vertical="top" wrapText="1"/>
    </xf>
    <xf numFmtId="41" fontId="21" fillId="33" borderId="20" xfId="1" applyNumberFormat="1" applyFont="1" applyFill="1" applyBorder="1" applyAlignment="1">
      <alignment horizontal="right" vertical="top" wrapText="1"/>
    </xf>
    <xf numFmtId="41" fontId="21" fillId="33" borderId="19" xfId="1" applyNumberFormat="1" applyFont="1" applyFill="1" applyBorder="1" applyAlignment="1">
      <alignment horizontal="right" vertical="top" wrapText="1"/>
    </xf>
    <xf numFmtId="41" fontId="21" fillId="35" borderId="21" xfId="1" applyNumberFormat="1" applyFont="1" applyFill="1" applyBorder="1" applyAlignment="1">
      <alignment horizontal="right" vertical="top" wrapText="1"/>
    </xf>
    <xf numFmtId="41" fontId="21" fillId="35" borderId="19" xfId="1" applyNumberFormat="1" applyFont="1" applyFill="1" applyBorder="1" applyAlignment="1">
      <alignment horizontal="right" vertical="top" wrapText="1"/>
    </xf>
    <xf numFmtId="0" fontId="35" fillId="33" borderId="17" xfId="0" applyFont="1" applyFill="1" applyBorder="1" applyAlignment="1">
      <alignment horizontal="center" vertical="center" wrapText="1"/>
    </xf>
    <xf numFmtId="0" fontId="35" fillId="33" borderId="0" xfId="0" applyFont="1" applyFill="1" applyBorder="1" applyAlignment="1">
      <alignment vertical="center" wrapText="1"/>
    </xf>
    <xf numFmtId="41" fontId="35" fillId="33" borderId="20" xfId="0" applyNumberFormat="1" applyFont="1" applyFill="1" applyBorder="1" applyAlignment="1">
      <alignment horizontal="right" vertical="top" wrapText="1"/>
    </xf>
    <xf numFmtId="41" fontId="35" fillId="33" borderId="34" xfId="0" applyNumberFormat="1" applyFont="1" applyFill="1" applyBorder="1" applyAlignment="1">
      <alignment horizontal="right" vertical="top" wrapText="1"/>
    </xf>
    <xf numFmtId="41" fontId="35" fillId="33" borderId="34" xfId="1" applyNumberFormat="1" applyFont="1" applyFill="1" applyBorder="1" applyAlignment="1">
      <alignment horizontal="right" vertical="top" wrapText="1"/>
    </xf>
    <xf numFmtId="41" fontId="35" fillId="33" borderId="21" xfId="0" applyNumberFormat="1" applyFont="1" applyFill="1" applyBorder="1" applyAlignment="1">
      <alignment horizontal="right" vertical="top" wrapText="1"/>
    </xf>
    <xf numFmtId="41" fontId="35" fillId="33" borderId="19" xfId="0" applyNumberFormat="1" applyFont="1" applyFill="1" applyBorder="1" applyAlignment="1">
      <alignment horizontal="right" vertical="top" wrapText="1"/>
    </xf>
    <xf numFmtId="0" fontId="35" fillId="35" borderId="17" xfId="0" applyFont="1" applyFill="1" applyBorder="1" applyAlignment="1">
      <alignment horizontal="center" vertical="center" wrapText="1"/>
    </xf>
    <xf numFmtId="0" fontId="35" fillId="35" borderId="0" xfId="0" applyFont="1" applyFill="1" applyBorder="1" applyAlignment="1">
      <alignment vertical="center" wrapText="1"/>
    </xf>
    <xf numFmtId="41" fontId="35" fillId="35" borderId="20" xfId="0" applyNumberFormat="1" applyFont="1" applyFill="1" applyBorder="1" applyAlignment="1">
      <alignment horizontal="right" vertical="top" wrapText="1"/>
    </xf>
    <xf numFmtId="41" fontId="35" fillId="35" borderId="34" xfId="0" applyNumberFormat="1" applyFont="1" applyFill="1" applyBorder="1" applyAlignment="1">
      <alignment horizontal="right" vertical="top" wrapText="1"/>
    </xf>
    <xf numFmtId="41" fontId="35" fillId="35" borderId="34" xfId="1" applyNumberFormat="1" applyFont="1" applyFill="1" applyBorder="1" applyAlignment="1">
      <alignment horizontal="right" vertical="top" wrapText="1"/>
    </xf>
    <xf numFmtId="41" fontId="35" fillId="35" borderId="21" xfId="1" applyNumberFormat="1" applyFont="1" applyFill="1" applyBorder="1" applyAlignment="1">
      <alignment horizontal="right" vertical="top" wrapText="1"/>
    </xf>
    <xf numFmtId="41" fontId="35" fillId="35" borderId="20" xfId="1" applyNumberFormat="1" applyFont="1" applyFill="1" applyBorder="1" applyAlignment="1">
      <alignment horizontal="right" vertical="top" wrapText="1"/>
    </xf>
    <xf numFmtId="41" fontId="35" fillId="35" borderId="19" xfId="1" applyNumberFormat="1" applyFont="1" applyFill="1" applyBorder="1" applyAlignment="1">
      <alignment horizontal="right" vertical="top" wrapText="1"/>
    </xf>
    <xf numFmtId="0" fontId="21" fillId="33" borderId="28" xfId="0" applyFont="1" applyFill="1" applyBorder="1" applyAlignment="1">
      <alignment horizontal="center" vertical="center" wrapText="1"/>
    </xf>
    <xf numFmtId="0" fontId="21" fillId="33" borderId="12" xfId="0" applyFont="1" applyFill="1" applyBorder="1" applyAlignment="1">
      <alignment vertical="center" wrapText="1"/>
    </xf>
    <xf numFmtId="41" fontId="21" fillId="33" borderId="43" xfId="0" applyNumberFormat="1" applyFont="1" applyFill="1" applyBorder="1" applyAlignment="1">
      <alignment horizontal="right" vertical="top" wrapText="1"/>
    </xf>
    <xf numFmtId="41" fontId="21" fillId="33" borderId="56" xfId="0" applyNumberFormat="1" applyFont="1" applyFill="1" applyBorder="1" applyAlignment="1">
      <alignment horizontal="right" vertical="top" wrapText="1"/>
    </xf>
    <xf numFmtId="0" fontId="19" fillId="35" borderId="0" xfId="0" applyFont="1" applyFill="1" applyBorder="1" applyAlignment="1">
      <alignment vertical="center" wrapText="1"/>
    </xf>
    <xf numFmtId="3" fontId="19" fillId="35" borderId="34" xfId="0" applyNumberFormat="1" applyFont="1" applyFill="1" applyBorder="1" applyAlignment="1">
      <alignment horizontal="right" vertical="top" wrapText="1"/>
    </xf>
    <xf numFmtId="3" fontId="19" fillId="35" borderId="21" xfId="1" applyNumberFormat="1" applyFont="1" applyFill="1" applyBorder="1" applyAlignment="1">
      <alignment horizontal="right" vertical="top" wrapText="1"/>
    </xf>
    <xf numFmtId="3" fontId="19" fillId="35" borderId="34" xfId="1" applyNumberFormat="1" applyFont="1" applyFill="1" applyBorder="1" applyAlignment="1">
      <alignment horizontal="right" vertical="top" wrapText="1"/>
    </xf>
    <xf numFmtId="3" fontId="19" fillId="35" borderId="19" xfId="1" applyNumberFormat="1" applyFont="1" applyFill="1" applyBorder="1" applyAlignment="1">
      <alignment horizontal="right" vertical="top" wrapText="1"/>
    </xf>
    <xf numFmtId="0" fontId="19" fillId="33" borderId="0" xfId="0" applyFont="1" applyFill="1" applyBorder="1" applyAlignment="1">
      <alignment vertical="center" wrapText="1"/>
    </xf>
    <xf numFmtId="3" fontId="19" fillId="33" borderId="34" xfId="0" applyNumberFormat="1" applyFont="1" applyFill="1" applyBorder="1" applyAlignment="1">
      <alignment horizontal="right" vertical="top" wrapText="1"/>
    </xf>
    <xf numFmtId="3" fontId="19" fillId="33" borderId="19" xfId="0" applyNumberFormat="1" applyFont="1" applyFill="1" applyBorder="1" applyAlignment="1">
      <alignment horizontal="right" vertical="top" wrapText="1"/>
    </xf>
    <xf numFmtId="0" fontId="21" fillId="35" borderId="28" xfId="0" applyFont="1" applyFill="1" applyBorder="1" applyAlignment="1">
      <alignment horizontal="center" vertical="center" wrapText="1"/>
    </xf>
    <xf numFmtId="0" fontId="19" fillId="35" borderId="12" xfId="0" applyFont="1" applyFill="1" applyBorder="1" applyAlignment="1">
      <alignment vertical="center" wrapText="1"/>
    </xf>
    <xf numFmtId="3" fontId="19" fillId="35" borderId="56" xfId="0" applyNumberFormat="1" applyFont="1" applyFill="1" applyBorder="1" applyAlignment="1">
      <alignment horizontal="right" vertical="top" wrapText="1"/>
    </xf>
    <xf numFmtId="1" fontId="0" fillId="36" borderId="0" xfId="0" applyNumberFormat="1" applyFill="1"/>
    <xf numFmtId="0" fontId="37" fillId="0" borderId="0" xfId="0" applyFont="1" applyAlignment="1">
      <alignment horizontal="right" vertical="center" wrapText="1"/>
    </xf>
    <xf numFmtId="0" fontId="21" fillId="36" borderId="0" xfId="0" applyFont="1" applyFill="1" applyAlignment="1">
      <alignment vertical="top" wrapText="1"/>
    </xf>
    <xf numFmtId="0" fontId="0" fillId="36" borderId="0" xfId="0" applyFill="1" applyAlignment="1">
      <alignment vertical="center"/>
    </xf>
    <xf numFmtId="0" fontId="21" fillId="36" borderId="0" xfId="0" applyFont="1" applyFill="1" applyBorder="1" applyAlignment="1">
      <alignment vertical="center"/>
    </xf>
    <xf numFmtId="0" fontId="21" fillId="36" borderId="0" xfId="0" applyFont="1" applyFill="1" applyBorder="1" applyAlignment="1">
      <alignment horizontal="center" vertical="center"/>
    </xf>
    <xf numFmtId="0" fontId="21"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Alignment="1">
      <alignment vertical="top" wrapText="1"/>
    </xf>
    <xf numFmtId="0" fontId="19" fillId="36" borderId="0" xfId="0" applyFont="1" applyFill="1" applyAlignment="1">
      <alignment horizontal="center" vertical="top" wrapText="1"/>
    </xf>
    <xf numFmtId="0" fontId="16" fillId="36" borderId="0" xfId="0" applyFont="1" applyFill="1" applyAlignment="1">
      <alignment horizontal="center" vertical="top" wrapText="1"/>
    </xf>
    <xf numFmtId="0" fontId="21" fillId="35" borderId="0" xfId="0" applyFont="1" applyFill="1" applyBorder="1" applyAlignment="1">
      <alignment horizontal="left" wrapText="1"/>
    </xf>
    <xf numFmtId="0" fontId="21" fillId="35" borderId="33" xfId="0" applyFont="1" applyFill="1" applyBorder="1" applyAlignment="1">
      <alignment horizontal="left" vertical="center" wrapText="1"/>
    </xf>
    <xf numFmtId="164" fontId="21" fillId="35" borderId="41" xfId="44" applyNumberFormat="1" applyFont="1" applyFill="1" applyBorder="1" applyAlignment="1">
      <alignment horizontal="right" vertical="top" wrapText="1"/>
    </xf>
    <xf numFmtId="0" fontId="21" fillId="33" borderId="0" xfId="0" applyFont="1" applyFill="1" applyBorder="1" applyAlignment="1">
      <alignment horizontal="left" wrapText="1"/>
    </xf>
    <xf numFmtId="0" fontId="21" fillId="33" borderId="33" xfId="0" applyFont="1" applyFill="1" applyBorder="1" applyAlignment="1">
      <alignment horizontal="left" vertical="center" wrapText="1"/>
    </xf>
    <xf numFmtId="0" fontId="21" fillId="33" borderId="12" xfId="0" applyFont="1" applyFill="1" applyBorder="1" applyAlignment="1">
      <alignment horizontal="left" wrapText="1"/>
    </xf>
    <xf numFmtId="0" fontId="21" fillId="33" borderId="42" xfId="0" applyFont="1" applyFill="1" applyBorder="1" applyAlignment="1">
      <alignment horizontal="left" vertical="center" wrapText="1"/>
    </xf>
    <xf numFmtId="0" fontId="19" fillId="35" borderId="0" xfId="0" applyFont="1" applyFill="1" applyBorder="1" applyAlignment="1">
      <alignment horizontal="left" wrapText="1"/>
    </xf>
    <xf numFmtId="0" fontId="19" fillId="35" borderId="33" xfId="0" applyFont="1" applyFill="1" applyBorder="1" applyAlignment="1">
      <alignment horizontal="left" vertical="center" wrapText="1"/>
    </xf>
    <xf numFmtId="0" fontId="19" fillId="33" borderId="0" xfId="0" applyFont="1" applyFill="1" applyBorder="1" applyAlignment="1">
      <alignment horizontal="left" wrapText="1"/>
    </xf>
    <xf numFmtId="0" fontId="19" fillId="33" borderId="33" xfId="0" applyFont="1" applyFill="1" applyBorder="1" applyAlignment="1">
      <alignment horizontal="left" vertical="center" wrapText="1"/>
    </xf>
    <xf numFmtId="0" fontId="19" fillId="35" borderId="12" xfId="0" applyFont="1" applyFill="1" applyBorder="1" applyAlignment="1">
      <alignment horizontal="left" wrapText="1"/>
    </xf>
    <xf numFmtId="0" fontId="19" fillId="35" borderId="42" xfId="0" applyFont="1" applyFill="1" applyBorder="1" applyAlignment="1">
      <alignment horizontal="left" vertical="center" wrapText="1"/>
    </xf>
    <xf numFmtId="0" fontId="26" fillId="36" borderId="0" xfId="0" applyFont="1" applyFill="1" applyBorder="1" applyAlignment="1">
      <alignment horizontal="left" wrapText="1"/>
    </xf>
    <xf numFmtId="0" fontId="38" fillId="34" borderId="58" xfId="0" applyFont="1" applyFill="1" applyBorder="1" applyAlignment="1">
      <alignment horizontal="left" wrapText="1"/>
    </xf>
    <xf numFmtId="0" fontId="38" fillId="34" borderId="59" xfId="0" applyFont="1" applyFill="1" applyBorder="1" applyAlignment="1">
      <alignment horizontal="left" wrapText="1"/>
    </xf>
    <xf numFmtId="0" fontId="38" fillId="34" borderId="60" xfId="0" applyFont="1" applyFill="1" applyBorder="1" applyAlignment="1">
      <alignment horizontal="left" wrapText="1"/>
    </xf>
    <xf numFmtId="0" fontId="38" fillId="34" borderId="61" xfId="0" applyFont="1" applyFill="1" applyBorder="1" applyAlignment="1">
      <alignment horizontal="right" wrapText="1"/>
    </xf>
    <xf numFmtId="0" fontId="39" fillId="33" borderId="0" xfId="0" applyFont="1" applyFill="1" applyAlignment="1">
      <alignment horizontal="center"/>
    </xf>
    <xf numFmtId="0" fontId="38" fillId="34" borderId="46" xfId="0" applyFont="1" applyFill="1" applyBorder="1" applyAlignment="1">
      <alignment horizontal="center" wrapText="1"/>
    </xf>
    <xf numFmtId="0" fontId="38" fillId="34" borderId="55" xfId="0" applyFont="1" applyFill="1" applyBorder="1" applyAlignment="1">
      <alignment horizontal="center" wrapText="1"/>
    </xf>
    <xf numFmtId="0" fontId="38" fillId="34" borderId="45" xfId="0" applyFont="1" applyFill="1" applyBorder="1" applyAlignment="1">
      <alignment horizontal="center" wrapText="1"/>
    </xf>
    <xf numFmtId="0" fontId="38" fillId="34" borderId="47" xfId="0" applyFont="1" applyFill="1" applyBorder="1" applyAlignment="1">
      <alignment horizontal="center" wrapText="1"/>
    </xf>
    <xf numFmtId="0" fontId="0" fillId="36" borderId="0" xfId="0" applyFill="1"/>
    <xf numFmtId="0" fontId="22" fillId="0" borderId="0" xfId="43" applyAlignment="1" applyProtection="1"/>
    <xf numFmtId="0" fontId="27" fillId="33" borderId="0" xfId="0" applyFont="1" applyFill="1" applyAlignment="1">
      <alignment horizontal="left" wrapText="1"/>
    </xf>
    <xf numFmtId="0" fontId="18" fillId="33" borderId="0" xfId="0" applyFont="1" applyFill="1" applyAlignment="1">
      <alignment horizontal="center"/>
    </xf>
    <xf numFmtId="0" fontId="20" fillId="34" borderId="58" xfId="0" applyFont="1" applyFill="1" applyBorder="1" applyAlignment="1">
      <alignment horizontal="left" wrapText="1"/>
    </xf>
    <xf numFmtId="0" fontId="20" fillId="34" borderId="59" xfId="0" applyFont="1" applyFill="1" applyBorder="1" applyAlignment="1">
      <alignment horizontal="left" wrapText="1"/>
    </xf>
    <xf numFmtId="0" fontId="20" fillId="34" borderId="60" xfId="0" applyFont="1" applyFill="1" applyBorder="1" applyAlignment="1">
      <alignment horizontal="left" wrapText="1"/>
    </xf>
    <xf numFmtId="0" fontId="21" fillId="35" borderId="12" xfId="0" applyFont="1" applyFill="1" applyBorder="1" applyAlignment="1">
      <alignment horizontal="left" wrapText="1"/>
    </xf>
    <xf numFmtId="0" fontId="21" fillId="35" borderId="42" xfId="0" applyFont="1" applyFill="1" applyBorder="1" applyAlignment="1">
      <alignment horizontal="left" vertical="center" wrapText="1"/>
    </xf>
    <xf numFmtId="41" fontId="21" fillId="35" borderId="43" xfId="0" applyNumberFormat="1" applyFont="1" applyFill="1" applyBorder="1" applyAlignment="1">
      <alignment horizontal="right" vertical="top" wrapText="1"/>
    </xf>
    <xf numFmtId="41" fontId="21" fillId="35" borderId="31" xfId="0" applyNumberFormat="1" applyFont="1" applyFill="1" applyBorder="1" applyAlignment="1">
      <alignment horizontal="right" vertical="top" wrapText="1"/>
    </xf>
    <xf numFmtId="0" fontId="19" fillId="33" borderId="12" xfId="0" applyFont="1" applyFill="1" applyBorder="1" applyAlignment="1">
      <alignment horizontal="left" wrapText="1"/>
    </xf>
    <xf numFmtId="0" fontId="19" fillId="33" borderId="42" xfId="0" applyFont="1" applyFill="1" applyBorder="1" applyAlignment="1">
      <alignment horizontal="left" vertical="center" wrapText="1"/>
    </xf>
    <xf numFmtId="3" fontId="19" fillId="33" borderId="43" xfId="0" applyNumberFormat="1" applyFont="1" applyFill="1" applyBorder="1" applyAlignment="1">
      <alignment horizontal="right" vertical="top" wrapText="1"/>
    </xf>
    <xf numFmtId="3" fontId="19" fillId="33" borderId="31" xfId="0" applyNumberFormat="1" applyFont="1" applyFill="1" applyBorder="1" applyAlignment="1">
      <alignment horizontal="right" vertical="top" wrapText="1"/>
    </xf>
    <xf numFmtId="0" fontId="26" fillId="36" borderId="15" xfId="0" applyFont="1" applyFill="1" applyBorder="1" applyAlignment="1"/>
    <xf numFmtId="0" fontId="22" fillId="36" borderId="0" xfId="43" applyFill="1" applyAlignment="1" applyProtection="1">
      <alignment horizontal="left"/>
    </xf>
    <xf numFmtId="164" fontId="0" fillId="36" borderId="0" xfId="44" applyNumberFormat="1" applyFont="1" applyFill="1"/>
    <xf numFmtId="164" fontId="0" fillId="36" borderId="0" xfId="44" applyNumberFormat="1" applyFont="1" applyFill="1" applyAlignment="1">
      <alignment vertical="top" wrapText="1"/>
    </xf>
    <xf numFmtId="0" fontId="35" fillId="36" borderId="0" xfId="0" applyFont="1" applyFill="1"/>
    <xf numFmtId="44" fontId="16" fillId="0" borderId="54" xfId="0" applyNumberFormat="1" applyFont="1" applyBorder="1" applyAlignment="1">
      <alignment horizontal="center" vertical="top" wrapText="1"/>
    </xf>
    <xf numFmtId="0" fontId="26" fillId="36" borderId="0" xfId="0" applyFont="1" applyFill="1" applyAlignment="1">
      <alignment vertical="center"/>
    </xf>
    <xf numFmtId="0" fontId="0" fillId="36" borderId="0" xfId="0" applyFill="1" applyAlignment="1"/>
    <xf numFmtId="4" fontId="41" fillId="0" borderId="0" xfId="0" applyNumberFormat="1" applyFont="1"/>
    <xf numFmtId="3" fontId="41" fillId="0" borderId="0" xfId="0" applyNumberFormat="1" applyFont="1"/>
    <xf numFmtId="6" fontId="41" fillId="0" borderId="0" xfId="0" applyNumberFormat="1" applyFont="1"/>
    <xf numFmtId="0" fontId="35" fillId="36" borderId="0" xfId="0" applyFont="1" applyFill="1" applyAlignment="1">
      <alignment vertical="top" wrapText="1"/>
    </xf>
    <xf numFmtId="0" fontId="0" fillId="36" borderId="0" xfId="0" applyFont="1" applyFill="1"/>
    <xf numFmtId="44" fontId="0" fillId="36" borderId="0" xfId="0" applyNumberFormat="1" applyFill="1"/>
    <xf numFmtId="0" fontId="16" fillId="36" borderId="0" xfId="0" applyFont="1" applyFill="1" applyBorder="1"/>
    <xf numFmtId="0" fontId="17" fillId="36" borderId="0" xfId="0" applyFont="1" applyFill="1" applyBorder="1"/>
    <xf numFmtId="0" fontId="17" fillId="38" borderId="0" xfId="0" applyFont="1" applyFill="1" applyBorder="1"/>
    <xf numFmtId="165" fontId="17" fillId="38" borderId="0" xfId="45" applyNumberFormat="1" applyFont="1" applyFill="1" applyBorder="1"/>
    <xf numFmtId="166" fontId="13" fillId="38" borderId="0" xfId="1" applyNumberFormat="1" applyFont="1" applyFill="1" applyBorder="1" applyAlignment="1">
      <alignment horizontal="right" vertical="top" wrapText="1"/>
    </xf>
    <xf numFmtId="166" fontId="13" fillId="36" borderId="0" xfId="1" applyNumberFormat="1" applyFont="1" applyFill="1" applyBorder="1" applyAlignment="1">
      <alignment horizontal="right" vertical="top" wrapText="1"/>
    </xf>
    <xf numFmtId="165" fontId="13" fillId="38" borderId="0" xfId="1" applyNumberFormat="1" applyFont="1" applyFill="1" applyBorder="1" applyAlignment="1">
      <alignment horizontal="right" vertical="top" wrapText="1"/>
    </xf>
    <xf numFmtId="166" fontId="17" fillId="38" borderId="0" xfId="0" applyNumberFormat="1" applyFont="1" applyFill="1" applyBorder="1"/>
    <xf numFmtId="0" fontId="13" fillId="36" borderId="0" xfId="0" applyFont="1" applyFill="1" applyBorder="1" applyAlignment="1">
      <alignment horizontal="center" vertical="top" wrapText="1"/>
    </xf>
    <xf numFmtId="0" fontId="17" fillId="36" borderId="0" xfId="0" applyFont="1" applyFill="1" applyBorder="1" applyAlignment="1">
      <alignment vertical="top" wrapText="1"/>
    </xf>
    <xf numFmtId="0" fontId="0" fillId="36" borderId="0" xfId="0" applyFill="1" applyBorder="1" applyAlignment="1"/>
    <xf numFmtId="0" fontId="26" fillId="36" borderId="0" xfId="0" applyFont="1" applyFill="1" applyBorder="1" applyAlignment="1"/>
    <xf numFmtId="0" fontId="26" fillId="36" borderId="0" xfId="0" applyFont="1" applyFill="1" applyBorder="1" applyAlignment="1">
      <alignment wrapText="1"/>
    </xf>
    <xf numFmtId="0" fontId="26" fillId="36" borderId="0" xfId="0" applyFont="1" applyFill="1" applyBorder="1" applyAlignment="1">
      <alignment horizontal="left"/>
    </xf>
    <xf numFmtId="0" fontId="21" fillId="0" borderId="0" xfId="0" applyFont="1"/>
    <xf numFmtId="0" fontId="20" fillId="34" borderId="64" xfId="0" applyFont="1" applyFill="1" applyBorder="1" applyAlignment="1">
      <alignment horizontal="center" wrapText="1"/>
    </xf>
    <xf numFmtId="0" fontId="20" fillId="34" borderId="65" xfId="0" applyFont="1" applyFill="1" applyBorder="1" applyAlignment="1">
      <alignment horizontal="center" wrapText="1"/>
    </xf>
    <xf numFmtId="0" fontId="20" fillId="34" borderId="55" xfId="0" applyFont="1" applyFill="1" applyBorder="1" applyAlignment="1">
      <alignment horizontal="left" wrapText="1"/>
    </xf>
    <xf numFmtId="3" fontId="21" fillId="35" borderId="37" xfId="0" applyNumberFormat="1" applyFont="1" applyFill="1" applyBorder="1" applyAlignment="1">
      <alignment horizontal="right" vertical="top" wrapText="1"/>
    </xf>
    <xf numFmtId="3" fontId="21" fillId="35" borderId="40" xfId="0" applyNumberFormat="1" applyFont="1" applyFill="1" applyBorder="1" applyAlignment="1">
      <alignment horizontal="right" vertical="top" wrapText="1"/>
    </xf>
    <xf numFmtId="3" fontId="21" fillId="35" borderId="41" xfId="0" applyNumberFormat="1" applyFont="1" applyFill="1" applyBorder="1" applyAlignment="1">
      <alignment horizontal="right" vertical="top" wrapText="1"/>
    </xf>
    <xf numFmtId="0" fontId="21" fillId="33" borderId="44" xfId="0" applyFont="1" applyFill="1" applyBorder="1" applyAlignment="1">
      <alignment horizontal="center" vertical="center" wrapText="1"/>
    </xf>
    <xf numFmtId="0" fontId="21" fillId="33" borderId="55" xfId="0" applyFont="1" applyFill="1" applyBorder="1" applyAlignment="1">
      <alignment horizontal="left" vertical="center" wrapText="1"/>
    </xf>
    <xf numFmtId="3" fontId="21" fillId="33" borderId="69" xfId="0" applyNumberFormat="1" applyFont="1" applyFill="1" applyBorder="1" applyAlignment="1">
      <alignment horizontal="right" vertical="top" wrapText="1"/>
    </xf>
    <xf numFmtId="3" fontId="21" fillId="33" borderId="67" xfId="0" applyNumberFormat="1" applyFont="1" applyFill="1" applyBorder="1" applyAlignment="1">
      <alignment horizontal="right" vertical="top" wrapText="1"/>
    </xf>
    <xf numFmtId="3" fontId="21" fillId="33" borderId="68" xfId="0" applyNumberFormat="1" applyFont="1" applyFill="1" applyBorder="1" applyAlignment="1">
      <alignment horizontal="right" vertical="top" wrapText="1"/>
    </xf>
    <xf numFmtId="0" fontId="19" fillId="35" borderId="17" xfId="0" applyFont="1" applyFill="1" applyBorder="1" applyAlignment="1">
      <alignment horizontal="center" vertical="center" wrapText="1"/>
    </xf>
    <xf numFmtId="0" fontId="19" fillId="33" borderId="12" xfId="0" applyFont="1" applyFill="1" applyBorder="1" applyAlignment="1">
      <alignment horizontal="left" vertical="center" wrapText="1"/>
    </xf>
    <xf numFmtId="167" fontId="19" fillId="33" borderId="29" xfId="1" applyNumberFormat="1" applyFont="1" applyFill="1" applyBorder="1" applyAlignment="1">
      <alignment horizontal="right" vertical="top" wrapText="1"/>
    </xf>
    <xf numFmtId="167" fontId="19" fillId="33" borderId="43" xfId="1" applyNumberFormat="1" applyFont="1" applyFill="1" applyBorder="1" applyAlignment="1">
      <alignment horizontal="right" vertical="top" wrapText="1"/>
    </xf>
    <xf numFmtId="167" fontId="19" fillId="33" borderId="31" xfId="1" applyNumberFormat="1" applyFont="1" applyFill="1" applyBorder="1" applyAlignment="1">
      <alignment horizontal="right" vertical="top" wrapText="1"/>
    </xf>
    <xf numFmtId="0" fontId="35" fillId="35" borderId="20" xfId="0" applyFont="1" applyFill="1" applyBorder="1" applyAlignment="1">
      <alignment horizontal="right" vertical="top" wrapText="1"/>
    </xf>
    <xf numFmtId="0" fontId="35" fillId="35" borderId="34" xfId="0" applyFont="1" applyFill="1" applyBorder="1" applyAlignment="1">
      <alignment horizontal="right" vertical="top" wrapText="1"/>
    </xf>
    <xf numFmtId="0" fontId="21" fillId="35" borderId="22" xfId="0" applyFont="1" applyFill="1" applyBorder="1" applyAlignment="1">
      <alignment horizontal="right" vertical="top" wrapText="1"/>
    </xf>
    <xf numFmtId="0" fontId="35" fillId="33" borderId="20" xfId="0" applyFont="1" applyFill="1" applyBorder="1" applyAlignment="1">
      <alignment horizontal="right" vertical="top" wrapText="1"/>
    </xf>
    <xf numFmtId="0" fontId="35" fillId="33" borderId="34" xfId="0" applyFont="1" applyFill="1" applyBorder="1" applyAlignment="1">
      <alignment horizontal="right" vertical="top" wrapText="1"/>
    </xf>
    <xf numFmtId="0" fontId="21" fillId="33" borderId="22" xfId="0" applyFont="1" applyFill="1" applyBorder="1" applyAlignment="1">
      <alignment horizontal="right" vertical="top" wrapText="1"/>
    </xf>
    <xf numFmtId="0" fontId="19" fillId="35" borderId="17" xfId="0" applyFont="1" applyFill="1" applyBorder="1" applyAlignment="1">
      <alignment horizontal="center" vertical="top" wrapText="1"/>
    </xf>
    <xf numFmtId="0" fontId="27" fillId="33" borderId="0" xfId="0" applyFont="1" applyFill="1" applyAlignment="1"/>
    <xf numFmtId="3" fontId="18" fillId="33" borderId="0" xfId="0" applyNumberFormat="1" applyFont="1" applyFill="1" applyAlignment="1">
      <alignment horizontal="center"/>
    </xf>
    <xf numFmtId="168" fontId="18" fillId="33" borderId="0" xfId="0" applyNumberFormat="1" applyFont="1" applyFill="1" applyAlignment="1">
      <alignment horizontal="center"/>
    </xf>
    <xf numFmtId="0" fontId="20" fillId="34" borderId="0" xfId="0" applyFont="1" applyFill="1" applyBorder="1" applyAlignment="1">
      <alignment horizontal="left" wrapText="1"/>
    </xf>
    <xf numFmtId="0" fontId="20" fillId="34" borderId="55" xfId="0" applyFont="1" applyFill="1" applyBorder="1" applyAlignment="1">
      <alignment horizontal="right" wrapText="1"/>
    </xf>
    <xf numFmtId="0" fontId="21" fillId="35" borderId="18" xfId="0" applyFont="1" applyFill="1" applyBorder="1" applyAlignment="1">
      <alignment horizontal="left" vertical="top" wrapText="1"/>
    </xf>
    <xf numFmtId="166" fontId="21" fillId="35" borderId="0" xfId="1" applyNumberFormat="1" applyFont="1" applyFill="1" applyBorder="1" applyAlignment="1">
      <alignment horizontal="right" vertical="top" wrapText="1"/>
    </xf>
    <xf numFmtId="166" fontId="21" fillId="35" borderId="71" xfId="1" applyNumberFormat="1" applyFont="1" applyFill="1" applyBorder="1" applyAlignment="1">
      <alignment horizontal="right" vertical="top" wrapText="1"/>
    </xf>
    <xf numFmtId="167" fontId="21" fillId="35" borderId="0" xfId="1" applyNumberFormat="1" applyFont="1" applyFill="1" applyBorder="1" applyAlignment="1">
      <alignment horizontal="right" vertical="top" wrapText="1"/>
    </xf>
    <xf numFmtId="166" fontId="21" fillId="35" borderId="70" xfId="1" applyNumberFormat="1" applyFont="1" applyFill="1" applyBorder="1" applyAlignment="1">
      <alignment horizontal="right" vertical="top" wrapText="1"/>
    </xf>
    <xf numFmtId="167" fontId="21" fillId="35" borderId="18" xfId="1" applyNumberFormat="1" applyFont="1" applyFill="1" applyBorder="1" applyAlignment="1">
      <alignment horizontal="right" vertical="top" wrapText="1"/>
    </xf>
    <xf numFmtId="41" fontId="21" fillId="35" borderId="0" xfId="1" applyNumberFormat="1" applyFont="1" applyFill="1" applyBorder="1" applyAlignment="1">
      <alignment horizontal="right" vertical="top" wrapText="1"/>
    </xf>
    <xf numFmtId="41" fontId="21" fillId="35" borderId="71" xfId="1" quotePrefix="1" applyNumberFormat="1" applyFont="1" applyFill="1" applyBorder="1" applyAlignment="1">
      <alignment horizontal="right" vertical="top" wrapText="1"/>
    </xf>
    <xf numFmtId="41" fontId="21" fillId="35" borderId="0" xfId="1" quotePrefix="1" applyNumberFormat="1" applyFont="1" applyFill="1" applyBorder="1" applyAlignment="1">
      <alignment horizontal="right" vertical="top" wrapText="1"/>
    </xf>
    <xf numFmtId="167" fontId="21" fillId="35" borderId="19" xfId="1" applyNumberFormat="1" applyFont="1" applyFill="1" applyBorder="1" applyAlignment="1">
      <alignment horizontal="right" vertical="top" wrapText="1"/>
    </xf>
    <xf numFmtId="0" fontId="21" fillId="33" borderId="18" xfId="0" applyFont="1" applyFill="1" applyBorder="1" applyAlignment="1">
      <alignment horizontal="left" vertical="top" wrapText="1"/>
    </xf>
    <xf numFmtId="166" fontId="21" fillId="33" borderId="0" xfId="1" applyNumberFormat="1" applyFont="1" applyFill="1" applyBorder="1" applyAlignment="1">
      <alignment horizontal="right" vertical="top" wrapText="1"/>
    </xf>
    <xf numFmtId="166" fontId="21" fillId="33" borderId="34" xfId="1" applyNumberFormat="1" applyFont="1" applyFill="1" applyBorder="1" applyAlignment="1">
      <alignment horizontal="right" vertical="top" wrapText="1"/>
    </xf>
    <xf numFmtId="167" fontId="21" fillId="33" borderId="0" xfId="1" applyNumberFormat="1" applyFont="1" applyFill="1" applyBorder="1" applyAlignment="1">
      <alignment horizontal="right" vertical="top" wrapText="1"/>
    </xf>
    <xf numFmtId="166" fontId="21" fillId="33" borderId="70" xfId="1" applyNumberFormat="1" applyFont="1" applyFill="1" applyBorder="1" applyAlignment="1">
      <alignment horizontal="right" vertical="top" wrapText="1"/>
    </xf>
    <xf numFmtId="167" fontId="21" fillId="33" borderId="18" xfId="1" applyNumberFormat="1" applyFont="1" applyFill="1" applyBorder="1" applyAlignment="1">
      <alignment horizontal="right" vertical="top" wrapText="1"/>
    </xf>
    <xf numFmtId="41" fontId="21" fillId="33" borderId="0" xfId="1" applyNumberFormat="1" applyFont="1" applyFill="1" applyBorder="1" applyAlignment="1">
      <alignment horizontal="right" vertical="top" wrapText="1"/>
    </xf>
    <xf numFmtId="41" fontId="21" fillId="33" borderId="34" xfId="1" quotePrefix="1" applyNumberFormat="1" applyFont="1" applyFill="1" applyBorder="1" applyAlignment="1">
      <alignment horizontal="right" vertical="top" wrapText="1"/>
    </xf>
    <xf numFmtId="41" fontId="21" fillId="33" borderId="0" xfId="1" quotePrefix="1" applyNumberFormat="1" applyFont="1" applyFill="1" applyBorder="1" applyAlignment="1">
      <alignment horizontal="right" vertical="top" wrapText="1"/>
    </xf>
    <xf numFmtId="167" fontId="21" fillId="33" borderId="19" xfId="1" applyNumberFormat="1" applyFont="1" applyFill="1" applyBorder="1" applyAlignment="1">
      <alignment horizontal="right" vertical="top" wrapText="1"/>
    </xf>
    <xf numFmtId="166" fontId="21" fillId="35" borderId="34" xfId="1" applyNumberFormat="1" applyFont="1" applyFill="1" applyBorder="1" applyAlignment="1">
      <alignment horizontal="right" vertical="top" wrapText="1"/>
    </xf>
    <xf numFmtId="41" fontId="21" fillId="35" borderId="34" xfId="1" quotePrefix="1" applyNumberFormat="1" applyFont="1" applyFill="1" applyBorder="1" applyAlignment="1">
      <alignment horizontal="right" vertical="top" wrapText="1"/>
    </xf>
    <xf numFmtId="169" fontId="21" fillId="33" borderId="0" xfId="1" applyNumberFormat="1" applyFont="1" applyFill="1" applyBorder="1" applyAlignment="1">
      <alignment horizontal="right" vertical="top" wrapText="1"/>
    </xf>
    <xf numFmtId="169" fontId="21" fillId="35" borderId="0" xfId="1" quotePrefix="1" applyNumberFormat="1" applyFont="1" applyFill="1" applyBorder="1" applyAlignment="1">
      <alignment horizontal="right" vertical="top" wrapText="1"/>
    </xf>
    <xf numFmtId="0" fontId="21" fillId="33" borderId="44" xfId="0" applyFont="1" applyFill="1" applyBorder="1" applyAlignment="1">
      <alignment horizontal="center" vertical="top" wrapText="1"/>
    </xf>
    <xf numFmtId="0" fontId="21" fillId="33" borderId="45" xfId="0" applyFont="1" applyFill="1" applyBorder="1" applyAlignment="1">
      <alignment horizontal="left" vertical="top" wrapText="1"/>
    </xf>
    <xf numFmtId="166" fontId="21" fillId="33" borderId="55" xfId="1" applyNumberFormat="1" applyFont="1" applyFill="1" applyBorder="1" applyAlignment="1">
      <alignment horizontal="right" vertical="top" wrapText="1"/>
    </xf>
    <xf numFmtId="166" fontId="21" fillId="33" borderId="67" xfId="1" applyNumberFormat="1" applyFont="1" applyFill="1" applyBorder="1" applyAlignment="1">
      <alignment horizontal="right" vertical="top" wrapText="1"/>
    </xf>
    <xf numFmtId="167" fontId="21" fillId="33" borderId="55" xfId="1" applyNumberFormat="1" applyFont="1" applyFill="1" applyBorder="1" applyAlignment="1">
      <alignment horizontal="right" vertical="top" wrapText="1"/>
    </xf>
    <xf numFmtId="166" fontId="21" fillId="33" borderId="46" xfId="1" applyNumberFormat="1" applyFont="1" applyFill="1" applyBorder="1" applyAlignment="1">
      <alignment horizontal="right" vertical="top" wrapText="1"/>
    </xf>
    <xf numFmtId="167" fontId="21" fillId="33" borderId="45" xfId="1" applyNumberFormat="1" applyFont="1" applyFill="1" applyBorder="1" applyAlignment="1">
      <alignment horizontal="right" vertical="top" wrapText="1"/>
    </xf>
    <xf numFmtId="41" fontId="21" fillId="33" borderId="55" xfId="1" applyNumberFormat="1" applyFont="1" applyFill="1" applyBorder="1" applyAlignment="1">
      <alignment horizontal="right" vertical="top" wrapText="1"/>
    </xf>
    <xf numFmtId="41" fontId="21" fillId="33" borderId="67" xfId="1" applyNumberFormat="1" applyFont="1" applyFill="1" applyBorder="1" applyAlignment="1">
      <alignment horizontal="right" vertical="top" wrapText="1"/>
    </xf>
    <xf numFmtId="167" fontId="21" fillId="33" borderId="47" xfId="1" applyNumberFormat="1" applyFont="1" applyFill="1" applyBorder="1" applyAlignment="1">
      <alignment horizontal="right" vertical="top" wrapText="1"/>
    </xf>
    <xf numFmtId="0" fontId="19" fillId="35" borderId="18" xfId="0" applyFont="1" applyFill="1" applyBorder="1" applyAlignment="1">
      <alignment horizontal="left" vertical="top" wrapText="1"/>
    </xf>
    <xf numFmtId="166" fontId="19" fillId="35" borderId="0" xfId="1" applyNumberFormat="1" applyFont="1" applyFill="1" applyBorder="1" applyAlignment="1">
      <alignment horizontal="right" vertical="top" wrapText="1"/>
    </xf>
    <xf numFmtId="166" fontId="19" fillId="35" borderId="34" xfId="1" applyNumberFormat="1" applyFont="1" applyFill="1" applyBorder="1" applyAlignment="1">
      <alignment horizontal="right" vertical="top" wrapText="1"/>
    </xf>
    <xf numFmtId="167" fontId="19" fillId="35" borderId="0" xfId="1" applyNumberFormat="1" applyFont="1" applyFill="1" applyBorder="1" applyAlignment="1">
      <alignment horizontal="right" vertical="top" wrapText="1"/>
    </xf>
    <xf numFmtId="166" fontId="19" fillId="35" borderId="70" xfId="1" applyNumberFormat="1" applyFont="1" applyFill="1" applyBorder="1" applyAlignment="1">
      <alignment horizontal="right" vertical="top" wrapText="1"/>
    </xf>
    <xf numFmtId="167" fontId="19" fillId="35" borderId="18" xfId="1" applyNumberFormat="1" applyFont="1" applyFill="1" applyBorder="1" applyAlignment="1">
      <alignment horizontal="right" vertical="top" wrapText="1"/>
    </xf>
    <xf numFmtId="41" fontId="19" fillId="35" borderId="0" xfId="1" applyNumberFormat="1" applyFont="1" applyFill="1" applyBorder="1" applyAlignment="1">
      <alignment horizontal="right" vertical="top" wrapText="1"/>
    </xf>
    <xf numFmtId="41" fontId="19" fillId="35" borderId="34" xfId="1" applyNumberFormat="1" applyFont="1" applyFill="1" applyBorder="1" applyAlignment="1">
      <alignment horizontal="right" vertical="top" wrapText="1"/>
    </xf>
    <xf numFmtId="169" fontId="19" fillId="35" borderId="0" xfId="1" quotePrefix="1" applyNumberFormat="1" applyFont="1" applyFill="1" applyBorder="1" applyAlignment="1">
      <alignment horizontal="right" vertical="top" wrapText="1"/>
    </xf>
    <xf numFmtId="167" fontId="19" fillId="35" borderId="19" xfId="1" applyNumberFormat="1" applyFont="1" applyFill="1" applyBorder="1" applyAlignment="1">
      <alignment horizontal="right" vertical="top" wrapText="1"/>
    </xf>
    <xf numFmtId="0" fontId="19" fillId="33" borderId="17" xfId="0" applyFont="1" applyFill="1" applyBorder="1" applyAlignment="1">
      <alignment horizontal="center" vertical="top" wrapText="1"/>
    </xf>
    <xf numFmtId="0" fontId="19" fillId="33" borderId="18" xfId="0" applyFont="1" applyFill="1" applyBorder="1" applyAlignment="1">
      <alignment horizontal="left" vertical="top" wrapText="1"/>
    </xf>
    <xf numFmtId="166" fontId="19" fillId="33" borderId="0" xfId="1" applyNumberFormat="1" applyFont="1" applyFill="1" applyBorder="1" applyAlignment="1">
      <alignment horizontal="right" vertical="top" wrapText="1"/>
    </xf>
    <xf numFmtId="166" fontId="19" fillId="33" borderId="34" xfId="1" applyNumberFormat="1" applyFont="1" applyFill="1" applyBorder="1" applyAlignment="1">
      <alignment horizontal="right" vertical="top" wrapText="1"/>
    </xf>
    <xf numFmtId="167" fontId="19" fillId="33" borderId="0" xfId="1" applyNumberFormat="1" applyFont="1" applyFill="1" applyBorder="1" applyAlignment="1">
      <alignment horizontal="right" vertical="top" wrapText="1"/>
    </xf>
    <xf numFmtId="166" fontId="19" fillId="33" borderId="70" xfId="1" applyNumberFormat="1" applyFont="1" applyFill="1" applyBorder="1" applyAlignment="1">
      <alignment horizontal="right" vertical="top" wrapText="1"/>
    </xf>
    <xf numFmtId="167" fontId="19" fillId="33" borderId="18" xfId="1" applyNumberFormat="1" applyFont="1" applyFill="1" applyBorder="1" applyAlignment="1">
      <alignment horizontal="right" vertical="top" wrapText="1"/>
    </xf>
    <xf numFmtId="41" fontId="19" fillId="33" borderId="0" xfId="1" applyNumberFormat="1" applyFont="1" applyFill="1" applyBorder="1" applyAlignment="1">
      <alignment horizontal="right" vertical="top" wrapText="1"/>
    </xf>
    <xf numFmtId="41" fontId="19" fillId="33" borderId="34" xfId="1" quotePrefix="1" applyNumberFormat="1" applyFont="1" applyFill="1" applyBorder="1" applyAlignment="1">
      <alignment horizontal="right" vertical="top" wrapText="1"/>
    </xf>
    <xf numFmtId="169" fontId="19" fillId="33" borderId="0" xfId="1" quotePrefix="1" applyNumberFormat="1" applyFont="1" applyFill="1" applyBorder="1" applyAlignment="1">
      <alignment horizontal="right" vertical="top" wrapText="1"/>
    </xf>
    <xf numFmtId="167" fontId="19" fillId="33" borderId="19" xfId="1" applyNumberFormat="1" applyFont="1" applyFill="1" applyBorder="1" applyAlignment="1">
      <alignment horizontal="right" vertical="top" wrapText="1"/>
    </xf>
    <xf numFmtId="0" fontId="19" fillId="35" borderId="48" xfId="0" applyFont="1" applyFill="1" applyBorder="1" applyAlignment="1">
      <alignment horizontal="left" vertical="top" wrapText="1"/>
    </xf>
    <xf numFmtId="166" fontId="19" fillId="35" borderId="12" xfId="1" applyNumberFormat="1" applyFont="1" applyFill="1" applyBorder="1" applyAlignment="1">
      <alignment horizontal="right" vertical="top" wrapText="1"/>
    </xf>
    <xf numFmtId="166" fontId="19" fillId="35" borderId="43" xfId="1" applyNumberFormat="1" applyFont="1" applyFill="1" applyBorder="1" applyAlignment="1">
      <alignment horizontal="right" vertical="top" wrapText="1"/>
    </xf>
    <xf numFmtId="167" fontId="19" fillId="35" borderId="12" xfId="1" applyNumberFormat="1" applyFont="1" applyFill="1" applyBorder="1" applyAlignment="1">
      <alignment horizontal="right" vertical="top" wrapText="1"/>
    </xf>
    <xf numFmtId="166" fontId="19" fillId="35" borderId="72" xfId="1" applyNumberFormat="1" applyFont="1" applyFill="1" applyBorder="1" applyAlignment="1">
      <alignment horizontal="right" vertical="top" wrapText="1"/>
    </xf>
    <xf numFmtId="167" fontId="19" fillId="35" borderId="48" xfId="1" applyNumberFormat="1" applyFont="1" applyFill="1" applyBorder="1" applyAlignment="1">
      <alignment horizontal="right" vertical="top" wrapText="1"/>
    </xf>
    <xf numFmtId="41" fontId="19" fillId="35" borderId="12" xfId="1" applyNumberFormat="1" applyFont="1" applyFill="1" applyBorder="1" applyAlignment="1">
      <alignment horizontal="right" vertical="top" wrapText="1"/>
    </xf>
    <xf numFmtId="41" fontId="19" fillId="35" borderId="43" xfId="1" quotePrefix="1" applyNumberFormat="1" applyFont="1" applyFill="1" applyBorder="1" applyAlignment="1">
      <alignment horizontal="right" vertical="top" wrapText="1"/>
    </xf>
    <xf numFmtId="41" fontId="19" fillId="35" borderId="12" xfId="1" quotePrefix="1" applyNumberFormat="1" applyFont="1" applyFill="1" applyBorder="1" applyAlignment="1">
      <alignment horizontal="right" vertical="top" wrapText="1"/>
    </xf>
    <xf numFmtId="167" fontId="19" fillId="35" borderId="56" xfId="1" applyNumberFormat="1" applyFont="1" applyFill="1" applyBorder="1" applyAlignment="1">
      <alignment horizontal="right" vertical="top" wrapText="1"/>
    </xf>
    <xf numFmtId="0" fontId="35" fillId="35" borderId="17" xfId="0" applyFont="1" applyFill="1" applyBorder="1" applyAlignment="1">
      <alignment horizontal="center" vertical="top" wrapText="1"/>
    </xf>
    <xf numFmtId="0" fontId="35" fillId="35" borderId="18" xfId="0" applyFont="1" applyFill="1" applyBorder="1" applyAlignment="1">
      <alignment horizontal="left" vertical="top" wrapText="1"/>
    </xf>
    <xf numFmtId="166" fontId="35" fillId="35" borderId="0" xfId="1" applyNumberFormat="1" applyFont="1" applyFill="1" applyBorder="1" applyAlignment="1">
      <alignment horizontal="right" vertical="top" wrapText="1"/>
    </xf>
    <xf numFmtId="166" fontId="35" fillId="35" borderId="34" xfId="1" applyNumberFormat="1" applyFont="1" applyFill="1" applyBorder="1" applyAlignment="1">
      <alignment horizontal="right" vertical="top" wrapText="1"/>
    </xf>
    <xf numFmtId="167" fontId="35" fillId="35" borderId="0" xfId="1" applyNumberFormat="1" applyFont="1" applyFill="1" applyBorder="1" applyAlignment="1">
      <alignment horizontal="right" vertical="top" wrapText="1"/>
    </xf>
    <xf numFmtId="166" fontId="35" fillId="35" borderId="70" xfId="1" applyNumberFormat="1" applyFont="1" applyFill="1" applyBorder="1" applyAlignment="1">
      <alignment horizontal="right" vertical="top" wrapText="1"/>
    </xf>
    <xf numFmtId="167" fontId="35" fillId="35" borderId="18" xfId="1" applyNumberFormat="1" applyFont="1" applyFill="1" applyBorder="1" applyAlignment="1">
      <alignment horizontal="right" vertical="top" wrapText="1"/>
    </xf>
    <xf numFmtId="41" fontId="35" fillId="35" borderId="0" xfId="1" applyNumberFormat="1" applyFont="1" applyFill="1" applyBorder="1" applyAlignment="1">
      <alignment horizontal="right" vertical="top" wrapText="1"/>
    </xf>
    <xf numFmtId="41" fontId="35" fillId="35" borderId="34" xfId="1" quotePrefix="1" applyNumberFormat="1" applyFont="1" applyFill="1" applyBorder="1" applyAlignment="1">
      <alignment horizontal="right" vertical="top" wrapText="1"/>
    </xf>
    <xf numFmtId="41" fontId="35" fillId="35" borderId="0" xfId="1" quotePrefix="1" applyNumberFormat="1" applyFont="1" applyFill="1" applyBorder="1" applyAlignment="1">
      <alignment horizontal="right" vertical="top" wrapText="1"/>
    </xf>
    <xf numFmtId="167" fontId="35" fillId="35" borderId="19" xfId="1" applyNumberFormat="1" applyFont="1" applyFill="1" applyBorder="1" applyAlignment="1">
      <alignment horizontal="right" vertical="top" wrapText="1"/>
    </xf>
    <xf numFmtId="0" fontId="21" fillId="35" borderId="0" xfId="1" applyNumberFormat="1" applyFont="1" applyFill="1" applyBorder="1" applyAlignment="1">
      <alignment horizontal="right" vertical="top" wrapText="1"/>
    </xf>
    <xf numFmtId="41" fontId="14" fillId="35" borderId="34" xfId="1" quotePrefix="1" applyNumberFormat="1" applyFont="1" applyFill="1" applyBorder="1" applyAlignment="1">
      <alignment horizontal="right" vertical="top" wrapText="1"/>
    </xf>
    <xf numFmtId="0" fontId="21" fillId="35" borderId="44" xfId="0" applyFont="1" applyFill="1" applyBorder="1" applyAlignment="1">
      <alignment horizontal="center" vertical="top" wrapText="1"/>
    </xf>
    <xf numFmtId="0" fontId="21" fillId="35" borderId="45" xfId="0" applyFont="1" applyFill="1" applyBorder="1" applyAlignment="1">
      <alignment horizontal="left" vertical="top" wrapText="1"/>
    </xf>
    <xf numFmtId="166" fontId="21" fillId="35" borderId="55" xfId="1" applyNumberFormat="1" applyFont="1" applyFill="1" applyBorder="1" applyAlignment="1">
      <alignment horizontal="right" vertical="top" wrapText="1"/>
    </xf>
    <xf numFmtId="166" fontId="21" fillId="35" borderId="67" xfId="1" applyNumberFormat="1" applyFont="1" applyFill="1" applyBorder="1" applyAlignment="1">
      <alignment horizontal="right" vertical="top" wrapText="1"/>
    </xf>
    <xf numFmtId="167" fontId="21" fillId="35" borderId="55" xfId="1" applyNumberFormat="1" applyFont="1" applyFill="1" applyBorder="1" applyAlignment="1">
      <alignment horizontal="right" vertical="top" wrapText="1"/>
    </xf>
    <xf numFmtId="166" fontId="21" fillId="35" borderId="46" xfId="1" applyNumberFormat="1" applyFont="1" applyFill="1" applyBorder="1" applyAlignment="1">
      <alignment horizontal="right" vertical="top" wrapText="1"/>
    </xf>
    <xf numFmtId="167" fontId="21" fillId="35" borderId="45" xfId="1" applyNumberFormat="1" applyFont="1" applyFill="1" applyBorder="1" applyAlignment="1">
      <alignment horizontal="right" vertical="top" wrapText="1"/>
    </xf>
    <xf numFmtId="41" fontId="21" fillId="35" borderId="55" xfId="1" applyNumberFormat="1" applyFont="1" applyFill="1" applyBorder="1" applyAlignment="1">
      <alignment horizontal="right" vertical="top" wrapText="1"/>
    </xf>
    <xf numFmtId="41" fontId="21" fillId="35" borderId="67" xfId="1" applyNumberFormat="1" applyFont="1" applyFill="1" applyBorder="1" applyAlignment="1">
      <alignment horizontal="right" vertical="top" wrapText="1"/>
    </xf>
    <xf numFmtId="167" fontId="21" fillId="35" borderId="47" xfId="1" applyNumberFormat="1" applyFont="1" applyFill="1" applyBorder="1" applyAlignment="1">
      <alignment horizontal="right" vertical="top" wrapText="1"/>
    </xf>
    <xf numFmtId="1" fontId="19" fillId="35" borderId="43" xfId="1" applyNumberFormat="1" applyFont="1" applyFill="1" applyBorder="1" applyAlignment="1">
      <alignment horizontal="right" vertical="top" wrapText="1"/>
    </xf>
    <xf numFmtId="43" fontId="19" fillId="35" borderId="12" xfId="1" quotePrefix="1" applyNumberFormat="1" applyFont="1" applyFill="1" applyBorder="1" applyAlignment="1">
      <alignment horizontal="right" vertical="top" wrapText="1"/>
    </xf>
    <xf numFmtId="166" fontId="18" fillId="33" borderId="0" xfId="0" applyNumberFormat="1" applyFont="1" applyFill="1" applyAlignment="1">
      <alignment horizontal="center"/>
    </xf>
    <xf numFmtId="165" fontId="18" fillId="33" borderId="0" xfId="45" applyNumberFormat="1" applyFont="1" applyFill="1" applyAlignment="1">
      <alignment horizontal="center"/>
    </xf>
    <xf numFmtId="0" fontId="0" fillId="36" borderId="0" xfId="0" applyFill="1"/>
    <xf numFmtId="0" fontId="22" fillId="0" borderId="0" xfId="43" applyAlignment="1" applyProtection="1"/>
    <xf numFmtId="0" fontId="20" fillId="34" borderId="17" xfId="0" applyFont="1" applyFill="1" applyBorder="1" applyAlignment="1">
      <alignment horizontal="center" wrapText="1"/>
    </xf>
    <xf numFmtId="166" fontId="21" fillId="35" borderId="20" xfId="1" applyNumberFormat="1" applyFont="1" applyFill="1" applyBorder="1" applyAlignment="1">
      <alignment horizontal="right" vertical="top" wrapText="1"/>
    </xf>
    <xf numFmtId="166" fontId="21" fillId="35" borderId="18" xfId="1" applyNumberFormat="1" applyFont="1" applyFill="1" applyBorder="1" applyAlignment="1">
      <alignment horizontal="right" vertical="top" wrapText="1"/>
    </xf>
    <xf numFmtId="166" fontId="21" fillId="35" borderId="74" xfId="1" applyNumberFormat="1" applyFont="1" applyFill="1" applyBorder="1" applyAlignment="1">
      <alignment horizontal="right" vertical="top" wrapText="1"/>
    </xf>
    <xf numFmtId="166" fontId="21" fillId="33" borderId="20" xfId="1" applyNumberFormat="1" applyFont="1" applyFill="1" applyBorder="1" applyAlignment="1">
      <alignment horizontal="right" vertical="top" wrapText="1"/>
    </xf>
    <xf numFmtId="166" fontId="21" fillId="33" borderId="18" xfId="1" applyNumberFormat="1" applyFont="1" applyFill="1" applyBorder="1" applyAlignment="1">
      <alignment horizontal="right" vertical="top" wrapText="1"/>
    </xf>
    <xf numFmtId="166" fontId="21" fillId="33" borderId="74" xfId="1" applyNumberFormat="1" applyFont="1" applyFill="1" applyBorder="1" applyAlignment="1">
      <alignment horizontal="right" vertical="top" wrapText="1"/>
    </xf>
    <xf numFmtId="166" fontId="21" fillId="33" borderId="69" xfId="1" applyNumberFormat="1" applyFont="1" applyFill="1" applyBorder="1" applyAlignment="1">
      <alignment horizontal="right" vertical="top" wrapText="1"/>
    </xf>
    <xf numFmtId="166" fontId="21" fillId="33" borderId="45" xfId="1" applyNumberFormat="1" applyFont="1" applyFill="1" applyBorder="1" applyAlignment="1">
      <alignment horizontal="right" vertical="top" wrapText="1"/>
    </xf>
    <xf numFmtId="166" fontId="21" fillId="33" borderId="75" xfId="1" applyNumberFormat="1" applyFont="1" applyFill="1" applyBorder="1" applyAlignment="1">
      <alignment horizontal="right" vertical="top" wrapText="1"/>
    </xf>
    <xf numFmtId="166" fontId="19" fillId="35" borderId="20" xfId="1" applyNumberFormat="1" applyFont="1" applyFill="1" applyBorder="1" applyAlignment="1">
      <alignment horizontal="right" vertical="top" wrapText="1"/>
    </xf>
    <xf numFmtId="166" fontId="19" fillId="35" borderId="18" xfId="1" applyNumberFormat="1" applyFont="1" applyFill="1" applyBorder="1" applyAlignment="1">
      <alignment horizontal="right" vertical="top" wrapText="1"/>
    </xf>
    <xf numFmtId="166" fontId="19" fillId="35" borderId="33" xfId="1" applyNumberFormat="1" applyFont="1" applyFill="1" applyBorder="1" applyAlignment="1">
      <alignment horizontal="right" vertical="top" wrapText="1"/>
    </xf>
    <xf numFmtId="166" fontId="19" fillId="35" borderId="21" xfId="1" applyNumberFormat="1" applyFont="1" applyFill="1" applyBorder="1" applyAlignment="1">
      <alignment horizontal="right" vertical="top" wrapText="1"/>
    </xf>
    <xf numFmtId="43" fontId="19" fillId="35" borderId="18" xfId="1" applyNumberFormat="1" applyFont="1" applyFill="1" applyBorder="1" applyAlignment="1">
      <alignment horizontal="right" vertical="top" wrapText="1"/>
    </xf>
    <xf numFmtId="166" fontId="19" fillId="35" borderId="74" xfId="1" applyNumberFormat="1" applyFont="1" applyFill="1" applyBorder="1" applyAlignment="1">
      <alignment horizontal="right" vertical="top" wrapText="1"/>
    </xf>
    <xf numFmtId="166" fontId="19" fillId="33" borderId="20" xfId="1" applyNumberFormat="1" applyFont="1" applyFill="1" applyBorder="1" applyAlignment="1">
      <alignment horizontal="right" vertical="top" wrapText="1"/>
    </xf>
    <xf numFmtId="166" fontId="19" fillId="33" borderId="18" xfId="1" applyNumberFormat="1" applyFont="1" applyFill="1" applyBorder="1" applyAlignment="1">
      <alignment horizontal="right" vertical="top" wrapText="1"/>
    </xf>
    <xf numFmtId="166" fontId="19" fillId="33" borderId="74" xfId="1" applyNumberFormat="1" applyFont="1" applyFill="1" applyBorder="1" applyAlignment="1">
      <alignment horizontal="right" vertical="top" wrapText="1"/>
    </xf>
    <xf numFmtId="167" fontId="19" fillId="35" borderId="20" xfId="1" applyNumberFormat="1" applyFont="1" applyFill="1" applyBorder="1" applyAlignment="1">
      <alignment horizontal="right" vertical="top" wrapText="1"/>
    </xf>
    <xf numFmtId="167" fontId="19" fillId="35" borderId="34" xfId="1" applyNumberFormat="1" applyFont="1" applyFill="1" applyBorder="1" applyAlignment="1">
      <alignment horizontal="right" vertical="top" wrapText="1"/>
    </xf>
    <xf numFmtId="167" fontId="19" fillId="35" borderId="33" xfId="1" applyNumberFormat="1" applyFont="1" applyFill="1" applyBorder="1" applyAlignment="1">
      <alignment horizontal="right" vertical="top" wrapText="1"/>
    </xf>
    <xf numFmtId="167" fontId="19" fillId="35" borderId="21" xfId="1" applyNumberFormat="1" applyFont="1" applyFill="1" applyBorder="1" applyAlignment="1">
      <alignment horizontal="right" vertical="top" wrapText="1"/>
    </xf>
    <xf numFmtId="167" fontId="19" fillId="35" borderId="74" xfId="1" applyNumberFormat="1" applyFont="1" applyFill="1" applyBorder="1" applyAlignment="1">
      <alignment horizontal="right" vertical="top" wrapText="1"/>
    </xf>
    <xf numFmtId="0" fontId="19" fillId="33" borderId="28" xfId="0" applyFont="1" applyFill="1" applyBorder="1" applyAlignment="1">
      <alignment horizontal="center" vertical="top" wrapText="1"/>
    </xf>
    <xf numFmtId="0" fontId="19" fillId="33" borderId="48" xfId="0" applyFont="1" applyFill="1" applyBorder="1" applyAlignment="1">
      <alignment horizontal="left" vertical="top" wrapText="1"/>
    </xf>
    <xf numFmtId="167" fontId="42" fillId="33" borderId="42" xfId="1" applyNumberFormat="1" applyFont="1" applyFill="1" applyBorder="1" applyAlignment="1">
      <alignment horizontal="center"/>
    </xf>
    <xf numFmtId="167" fontId="42" fillId="33" borderId="43" xfId="1" applyNumberFormat="1" applyFont="1" applyFill="1" applyBorder="1" applyAlignment="1">
      <alignment horizontal="center"/>
    </xf>
    <xf numFmtId="167" fontId="42" fillId="33" borderId="30" xfId="1" applyNumberFormat="1" applyFont="1" applyFill="1" applyBorder="1" applyAlignment="1">
      <alignment horizontal="center"/>
    </xf>
    <xf numFmtId="167" fontId="42" fillId="33" borderId="48" xfId="1" applyNumberFormat="1" applyFont="1" applyFill="1" applyBorder="1" applyAlignment="1">
      <alignment horizontal="center"/>
    </xf>
    <xf numFmtId="168" fontId="42" fillId="33" borderId="30" xfId="1" applyNumberFormat="1" applyFont="1" applyFill="1" applyBorder="1" applyAlignment="1">
      <alignment horizontal="center"/>
    </xf>
    <xf numFmtId="167" fontId="42" fillId="33" borderId="76" xfId="1" applyNumberFormat="1" applyFont="1" applyFill="1" applyBorder="1" applyAlignment="1">
      <alignment horizontal="center"/>
    </xf>
    <xf numFmtId="0" fontId="35" fillId="33" borderId="0" xfId="0" applyFont="1" applyFill="1" applyAlignment="1">
      <alignment horizontal="left"/>
    </xf>
    <xf numFmtId="167" fontId="18" fillId="33" borderId="0" xfId="0" applyNumberFormat="1" applyFont="1" applyFill="1" applyAlignment="1">
      <alignment horizontal="center"/>
    </xf>
    <xf numFmtId="0" fontId="43" fillId="36" borderId="0" xfId="0" applyFont="1" applyFill="1" applyAlignment="1">
      <alignment vertical="center" wrapText="1"/>
    </xf>
    <xf numFmtId="0" fontId="37" fillId="36" borderId="0" xfId="0" applyFont="1" applyFill="1" applyAlignment="1">
      <alignment horizontal="right" vertical="center" wrapText="1"/>
    </xf>
    <xf numFmtId="0" fontId="18" fillId="33" borderId="0" xfId="0" applyFont="1" applyFill="1" applyAlignment="1">
      <alignment horizontal="center" vertical="center"/>
    </xf>
    <xf numFmtId="167" fontId="42" fillId="33" borderId="43" xfId="1" applyNumberFormat="1" applyFont="1" applyFill="1" applyBorder="1" applyAlignment="1">
      <alignment horizontal="right"/>
    </xf>
    <xf numFmtId="0" fontId="20" fillId="34" borderId="58" xfId="0" applyFont="1" applyFill="1" applyBorder="1" applyAlignment="1">
      <alignment horizontal="center" wrapText="1"/>
    </xf>
    <xf numFmtId="0" fontId="21" fillId="35" borderId="34" xfId="0" applyFont="1" applyFill="1" applyBorder="1" applyAlignment="1">
      <alignment horizontal="right" vertical="top" wrapText="1"/>
    </xf>
    <xf numFmtId="0" fontId="21" fillId="33" borderId="34" xfId="0" applyFont="1" applyFill="1" applyBorder="1" applyAlignment="1">
      <alignment horizontal="right" vertical="top" wrapText="1"/>
    </xf>
    <xf numFmtId="0" fontId="19" fillId="35" borderId="23" xfId="0" applyFont="1" applyFill="1" applyBorder="1" applyAlignment="1">
      <alignment horizontal="center" vertical="top" wrapText="1"/>
    </xf>
    <xf numFmtId="0" fontId="19" fillId="35" borderId="77" xfId="0" applyFont="1" applyFill="1" applyBorder="1" applyAlignment="1">
      <alignment horizontal="left" vertical="center" wrapText="1"/>
    </xf>
    <xf numFmtId="0" fontId="19" fillId="35" borderId="78" xfId="0" applyFont="1" applyFill="1" applyBorder="1" applyAlignment="1">
      <alignment horizontal="right" vertical="top" wrapText="1"/>
    </xf>
    <xf numFmtId="0" fontId="19" fillId="35" borderId="26" xfId="0" applyFont="1" applyFill="1" applyBorder="1" applyAlignment="1">
      <alignment horizontal="right" vertical="top" wrapText="1"/>
    </xf>
    <xf numFmtId="0" fontId="21" fillId="35" borderId="44" xfId="0" applyFont="1" applyFill="1" applyBorder="1" applyAlignment="1">
      <alignment horizontal="center" vertical="center" wrapText="1"/>
    </xf>
    <xf numFmtId="0" fontId="21" fillId="35" borderId="66" xfId="0" applyFont="1" applyFill="1" applyBorder="1" applyAlignment="1">
      <alignment horizontal="left" vertical="center" wrapText="1"/>
    </xf>
    <xf numFmtId="0" fontId="21" fillId="35" borderId="67" xfId="0" applyFont="1" applyFill="1" applyBorder="1" applyAlignment="1">
      <alignment horizontal="right" vertical="top" wrapText="1"/>
    </xf>
    <xf numFmtId="0" fontId="21" fillId="35" borderId="68" xfId="0" applyFont="1" applyFill="1" applyBorder="1" applyAlignment="1">
      <alignment horizontal="right" vertical="top" wrapText="1"/>
    </xf>
    <xf numFmtId="0" fontId="19" fillId="33" borderId="79" xfId="0" applyFont="1" applyFill="1" applyBorder="1" applyAlignment="1">
      <alignment horizontal="center" vertical="top" wrapText="1"/>
    </xf>
    <xf numFmtId="0" fontId="19" fillId="33" borderId="80" xfId="0" applyFont="1" applyFill="1" applyBorder="1" applyAlignment="1">
      <alignment horizontal="left" vertical="top" wrapText="1"/>
    </xf>
    <xf numFmtId="0" fontId="19" fillId="33" borderId="77" xfId="0" applyFont="1" applyFill="1" applyBorder="1" applyAlignment="1">
      <alignment horizontal="right" vertical="top" wrapText="1"/>
    </xf>
    <xf numFmtId="0" fontId="19" fillId="33" borderId="27" xfId="0" applyFont="1" applyFill="1" applyBorder="1" applyAlignment="1">
      <alignment horizontal="right" vertical="top" wrapText="1"/>
    </xf>
    <xf numFmtId="0" fontId="19" fillId="33" borderId="0" xfId="0" applyFont="1" applyFill="1" applyBorder="1" applyAlignment="1">
      <alignment horizontal="left"/>
    </xf>
    <xf numFmtId="0" fontId="21" fillId="35" borderId="81" xfId="0" applyFont="1" applyFill="1" applyBorder="1" applyAlignment="1">
      <alignment horizontal="right" vertical="top" wrapText="1"/>
    </xf>
    <xf numFmtId="0" fontId="21" fillId="36" borderId="17" xfId="0" applyFont="1" applyFill="1" applyBorder="1" applyAlignment="1">
      <alignment horizontal="center" vertical="center" wrapText="1"/>
    </xf>
    <xf numFmtId="0" fontId="21" fillId="36" borderId="33" xfId="0" applyFont="1" applyFill="1" applyBorder="1" applyAlignment="1">
      <alignment horizontal="left" vertical="center" wrapText="1"/>
    </xf>
    <xf numFmtId="0" fontId="21" fillId="36" borderId="81" xfId="0" applyFont="1" applyFill="1" applyBorder="1" applyAlignment="1">
      <alignment horizontal="right" vertical="top" wrapText="1"/>
    </xf>
    <xf numFmtId="0" fontId="21" fillId="35" borderId="84" xfId="0" applyFont="1" applyFill="1" applyBorder="1" applyAlignment="1">
      <alignment horizontal="right" vertical="top" wrapText="1"/>
    </xf>
    <xf numFmtId="0" fontId="20" fillId="34" borderId="64" xfId="0" applyFont="1" applyFill="1" applyBorder="1" applyAlignment="1">
      <alignment wrapText="1"/>
    </xf>
    <xf numFmtId="0" fontId="20" fillId="34" borderId="22" xfId="0" applyFont="1" applyFill="1" applyBorder="1" applyAlignment="1">
      <alignment horizontal="center" wrapText="1"/>
    </xf>
    <xf numFmtId="0" fontId="21" fillId="35" borderId="20" xfId="0" applyFont="1" applyFill="1" applyBorder="1" applyAlignment="1">
      <alignment horizontal="right" vertical="top" wrapText="1"/>
    </xf>
    <xf numFmtId="0" fontId="21" fillId="33" borderId="20" xfId="0" applyFont="1" applyFill="1" applyBorder="1" applyAlignment="1">
      <alignment horizontal="right" vertical="top" wrapText="1"/>
    </xf>
    <xf numFmtId="0" fontId="19" fillId="35" borderId="23" xfId="0" applyFont="1" applyFill="1" applyBorder="1" applyAlignment="1">
      <alignment horizontal="center" vertical="center" wrapText="1"/>
    </xf>
    <xf numFmtId="0" fontId="19" fillId="35" borderId="24" xfId="0" applyFont="1" applyFill="1" applyBorder="1" applyAlignment="1">
      <alignment horizontal="left" vertical="center" wrapText="1"/>
    </xf>
    <xf numFmtId="0" fontId="19" fillId="35" borderId="25" xfId="0" applyFont="1" applyFill="1" applyBorder="1" applyAlignment="1">
      <alignment horizontal="right" vertical="top" wrapText="1"/>
    </xf>
    <xf numFmtId="0" fontId="19" fillId="35" borderId="27" xfId="0" applyFont="1" applyFill="1" applyBorder="1" applyAlignment="1">
      <alignment horizontal="right" vertical="top"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left" vertical="center" wrapText="1"/>
    </xf>
    <xf numFmtId="0" fontId="19" fillId="33" borderId="25" xfId="0" applyFont="1" applyFill="1" applyBorder="1" applyAlignment="1">
      <alignment horizontal="right" vertical="top" wrapText="1"/>
    </xf>
    <xf numFmtId="0" fontId="19" fillId="33" borderId="25" xfId="0" applyNumberFormat="1" applyFont="1" applyFill="1" applyBorder="1" applyAlignment="1">
      <alignment horizontal="right" vertical="top" wrapText="1"/>
    </xf>
    <xf numFmtId="0" fontId="21" fillId="35" borderId="0"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2" xfId="0" applyFont="1" applyFill="1" applyBorder="1" applyAlignment="1">
      <alignment horizontal="left" vertical="center" wrapText="1"/>
    </xf>
    <xf numFmtId="0" fontId="21" fillId="33" borderId="29" xfId="0" applyFont="1" applyFill="1" applyBorder="1" applyAlignment="1">
      <alignment horizontal="right" vertical="top" wrapText="1"/>
    </xf>
    <xf numFmtId="1" fontId="19" fillId="33" borderId="87" xfId="0" applyNumberFormat="1" applyFont="1" applyFill="1" applyBorder="1" applyAlignment="1">
      <alignment horizontal="right" vertical="top" wrapText="1"/>
    </xf>
    <xf numFmtId="0" fontId="19" fillId="35" borderId="23" xfId="0" applyFont="1" applyFill="1" applyBorder="1" applyAlignment="1">
      <alignment horizontal="center" vertical="top"/>
    </xf>
    <xf numFmtId="0" fontId="19" fillId="35" borderId="24" xfId="0" applyFont="1" applyFill="1" applyBorder="1" applyAlignment="1">
      <alignment horizontal="left" vertical="center"/>
    </xf>
    <xf numFmtId="0" fontId="19" fillId="35" borderId="25" xfId="0" applyFont="1" applyFill="1" applyBorder="1" applyAlignment="1">
      <alignment horizontal="right" vertical="top"/>
    </xf>
    <xf numFmtId="41" fontId="19" fillId="35" borderId="78" xfId="0" applyNumberFormat="1" applyFont="1" applyFill="1" applyBorder="1" applyAlignment="1">
      <alignment horizontal="right" vertical="top"/>
    </xf>
    <xf numFmtId="41" fontId="19" fillId="35" borderId="27" xfId="0" applyNumberFormat="1" applyFont="1" applyFill="1" applyBorder="1" applyAlignment="1">
      <alignment horizontal="right" vertical="top"/>
    </xf>
    <xf numFmtId="0" fontId="19" fillId="33" borderId="25" xfId="0" applyFont="1" applyFill="1" applyBorder="1" applyAlignment="1">
      <alignment horizontal="right" vertical="center" wrapText="1"/>
    </xf>
    <xf numFmtId="41" fontId="19" fillId="33" borderId="78" xfId="0" applyNumberFormat="1" applyFont="1" applyFill="1" applyBorder="1" applyAlignment="1">
      <alignment horizontal="right" vertical="center" wrapText="1"/>
    </xf>
    <xf numFmtId="41" fontId="19" fillId="33" borderId="27" xfId="0" applyNumberFormat="1" applyFont="1" applyFill="1" applyBorder="1" applyAlignment="1">
      <alignment horizontal="right" vertical="center" wrapText="1"/>
    </xf>
    <xf numFmtId="0" fontId="19" fillId="36" borderId="23" xfId="0" applyFont="1" applyFill="1" applyBorder="1" applyAlignment="1">
      <alignment horizontal="center" vertical="center" wrapText="1"/>
    </xf>
    <xf numFmtId="0" fontId="19" fillId="36" borderId="24" xfId="0" applyFont="1" applyFill="1" applyBorder="1" applyAlignment="1">
      <alignment horizontal="left" vertical="center" wrapText="1"/>
    </xf>
    <xf numFmtId="0" fontId="19" fillId="36" borderId="25" xfId="0" applyFont="1" applyFill="1" applyBorder="1" applyAlignment="1">
      <alignment horizontal="right" vertical="center" wrapText="1"/>
    </xf>
    <xf numFmtId="0" fontId="19" fillId="36" borderId="78" xfId="0" applyFont="1" applyFill="1" applyBorder="1" applyAlignment="1">
      <alignment horizontal="right" vertical="center" wrapText="1"/>
    </xf>
    <xf numFmtId="41" fontId="19" fillId="36" borderId="27" xfId="0" applyNumberFormat="1" applyFont="1" applyFill="1" applyBorder="1" applyAlignment="1">
      <alignment horizontal="right" vertical="center" wrapText="1"/>
    </xf>
    <xf numFmtId="0" fontId="19" fillId="33" borderId="0" xfId="0" applyFont="1" applyFill="1" applyAlignment="1"/>
    <xf numFmtId="0" fontId="18" fillId="33" borderId="0" xfId="0" applyFont="1" applyFill="1" applyAlignment="1"/>
    <xf numFmtId="0" fontId="13" fillId="34" borderId="58" xfId="0" applyFont="1" applyFill="1" applyBorder="1" applyAlignment="1">
      <alignment horizontal="center" wrapText="1"/>
    </xf>
    <xf numFmtId="0" fontId="13" fillId="34" borderId="59" xfId="0" applyFont="1" applyFill="1" applyBorder="1" applyAlignment="1">
      <alignment horizontal="left" wrapText="1"/>
    </xf>
    <xf numFmtId="0" fontId="44" fillId="34" borderId="90" xfId="0" applyFont="1" applyFill="1" applyBorder="1" applyAlignment="1">
      <alignment horizontal="center" wrapText="1"/>
    </xf>
    <xf numFmtId="0" fontId="44" fillId="34" borderId="62" xfId="0" applyFont="1" applyFill="1" applyBorder="1" applyAlignment="1">
      <alignment horizontal="center" wrapText="1"/>
    </xf>
    <xf numFmtId="0" fontId="21" fillId="36" borderId="0" xfId="0" applyFont="1" applyFill="1" applyBorder="1" applyAlignment="1">
      <alignment horizontal="left" vertical="center" wrapText="1"/>
    </xf>
    <xf numFmtId="0" fontId="21" fillId="36" borderId="20" xfId="0" applyFont="1" applyFill="1" applyBorder="1" applyAlignment="1">
      <alignment horizontal="right" vertical="top" wrapText="1"/>
    </xf>
    <xf numFmtId="0" fontId="21" fillId="36" borderId="34" xfId="0" applyFont="1" applyFill="1" applyBorder="1" applyAlignment="1">
      <alignment horizontal="right" vertical="top" wrapText="1"/>
    </xf>
    <xf numFmtId="41" fontId="21" fillId="36" borderId="22" xfId="0" applyNumberFormat="1" applyFont="1" applyFill="1" applyBorder="1" applyAlignment="1">
      <alignment horizontal="right" vertical="top" wrapText="1"/>
    </xf>
    <xf numFmtId="0" fontId="35" fillId="36" borderId="17" xfId="0" applyFont="1" applyFill="1" applyBorder="1" applyAlignment="1">
      <alignment horizontal="center" vertical="center" wrapText="1"/>
    </xf>
    <xf numFmtId="0" fontId="35" fillId="36" borderId="0" xfId="0" applyFont="1" applyFill="1" applyBorder="1" applyAlignment="1">
      <alignment horizontal="left" vertical="center" wrapText="1"/>
    </xf>
    <xf numFmtId="0" fontId="35" fillId="39" borderId="20" xfId="0" applyFont="1" applyFill="1" applyBorder="1" applyAlignment="1">
      <alignment horizontal="right" vertical="top" wrapText="1"/>
    </xf>
    <xf numFmtId="0" fontId="35" fillId="39" borderId="34" xfId="0" applyFont="1" applyFill="1" applyBorder="1" applyAlignment="1">
      <alignment horizontal="right" vertical="top" wrapText="1"/>
    </xf>
    <xf numFmtId="41" fontId="35" fillId="39" borderId="22" xfId="0" applyNumberFormat="1" applyFont="1" applyFill="1" applyBorder="1" applyAlignment="1">
      <alignment horizontal="right" vertical="top" wrapText="1"/>
    </xf>
    <xf numFmtId="0" fontId="35" fillId="36" borderId="20" xfId="0" applyFont="1" applyFill="1" applyBorder="1" applyAlignment="1">
      <alignment horizontal="right" vertical="top" wrapText="1"/>
    </xf>
    <xf numFmtId="0" fontId="35" fillId="36" borderId="34" xfId="0" applyFont="1" applyFill="1" applyBorder="1" applyAlignment="1">
      <alignment horizontal="right" vertical="top" wrapText="1"/>
    </xf>
    <xf numFmtId="41" fontId="35" fillId="36" borderId="22" xfId="0" applyNumberFormat="1" applyFont="1" applyFill="1" applyBorder="1" applyAlignment="1">
      <alignment horizontal="right" vertical="top" wrapText="1"/>
    </xf>
    <xf numFmtId="0" fontId="21" fillId="36" borderId="23" xfId="0" applyFont="1" applyFill="1" applyBorder="1" applyAlignment="1">
      <alignment horizontal="center" vertical="center" wrapText="1"/>
    </xf>
    <xf numFmtId="0" fontId="19" fillId="36" borderId="25" xfId="0" applyFont="1" applyFill="1" applyBorder="1" applyAlignment="1">
      <alignment horizontal="right" vertical="top" wrapText="1"/>
    </xf>
    <xf numFmtId="0" fontId="19" fillId="36" borderId="78" xfId="0" applyFont="1" applyFill="1" applyBorder="1" applyAlignment="1">
      <alignment horizontal="right" vertical="top" wrapText="1"/>
    </xf>
    <xf numFmtId="41" fontId="19" fillId="36" borderId="27" xfId="0" applyNumberFormat="1" applyFont="1" applyFill="1" applyBorder="1" applyAlignment="1">
      <alignment horizontal="right" vertical="top" wrapText="1"/>
    </xf>
    <xf numFmtId="0" fontId="0" fillId="36" borderId="0" xfId="0" applyFill="1" applyAlignment="1">
      <alignment horizontal="center"/>
    </xf>
    <xf numFmtId="41" fontId="0" fillId="36" borderId="0" xfId="0" applyNumberFormat="1" applyFill="1"/>
    <xf numFmtId="0" fontId="20" fillId="34" borderId="73" xfId="0" applyFont="1" applyFill="1" applyBorder="1" applyAlignment="1">
      <alignment horizontal="center" wrapText="1"/>
    </xf>
    <xf numFmtId="0" fontId="19" fillId="35" borderId="25" xfId="0" applyNumberFormat="1" applyFont="1" applyFill="1" applyBorder="1" applyAlignment="1">
      <alignment horizontal="right" vertical="top" wrapText="1"/>
    </xf>
    <xf numFmtId="0" fontId="19" fillId="35" borderId="26" xfId="0" applyNumberFormat="1" applyFont="1" applyFill="1" applyBorder="1" applyAlignment="1">
      <alignment horizontal="right" vertical="top" wrapText="1"/>
    </xf>
    <xf numFmtId="0" fontId="19" fillId="35" borderId="91" xfId="0" applyNumberFormat="1" applyFont="1" applyFill="1" applyBorder="1" applyAlignment="1">
      <alignment horizontal="right" vertical="top" wrapText="1"/>
    </xf>
    <xf numFmtId="0" fontId="19" fillId="33" borderId="26" xfId="0" applyNumberFormat="1" applyFont="1" applyFill="1" applyBorder="1" applyAlignment="1">
      <alignment horizontal="right" vertical="top" wrapText="1"/>
    </xf>
    <xf numFmtId="37" fontId="19" fillId="33" borderId="26" xfId="0" applyNumberFormat="1" applyFont="1" applyFill="1" applyBorder="1" applyAlignment="1">
      <alignment horizontal="right" vertical="top" wrapText="1"/>
    </xf>
    <xf numFmtId="41" fontId="19" fillId="33" borderId="91" xfId="0" applyNumberFormat="1" applyFont="1" applyFill="1" applyBorder="1" applyAlignment="1">
      <alignment horizontal="right" vertical="top" wrapText="1"/>
    </xf>
    <xf numFmtId="0" fontId="19" fillId="33" borderId="0" xfId="0" applyFont="1" applyFill="1" applyBorder="1" applyAlignment="1">
      <alignment horizontal="right" vertical="top" wrapText="1"/>
    </xf>
    <xf numFmtId="0" fontId="20" fillId="34" borderId="0" xfId="0" applyFont="1" applyFill="1" applyBorder="1" applyAlignment="1">
      <alignment horizontal="left" wrapText="1"/>
    </xf>
    <xf numFmtId="0" fontId="21" fillId="35" borderId="88" xfId="0" applyFont="1" applyFill="1" applyBorder="1" applyAlignment="1">
      <alignment vertical="top" wrapText="1"/>
    </xf>
    <xf numFmtId="0" fontId="21" fillId="35" borderId="0" xfId="0" applyFont="1" applyFill="1" applyBorder="1" applyAlignment="1">
      <alignment vertical="top" wrapText="1"/>
    </xf>
    <xf numFmtId="0" fontId="21" fillId="33" borderId="88" xfId="0" applyFont="1" applyFill="1" applyBorder="1" applyAlignment="1">
      <alignment vertical="top" wrapText="1"/>
    </xf>
    <xf numFmtId="0" fontId="20" fillId="34" borderId="13" xfId="0" applyFont="1" applyFill="1" applyBorder="1" applyAlignment="1">
      <alignment horizontal="center" wrapText="1"/>
    </xf>
    <xf numFmtId="0" fontId="0" fillId="36" borderId="0" xfId="0" applyFill="1"/>
    <xf numFmtId="0" fontId="22" fillId="0" borderId="0" xfId="43" applyAlignment="1" applyProtection="1"/>
    <xf numFmtId="0" fontId="20" fillId="34" borderId="17" xfId="0" applyFont="1" applyFill="1" applyBorder="1" applyAlignment="1">
      <alignment horizontal="center" wrapText="1"/>
    </xf>
    <xf numFmtId="0" fontId="20" fillId="34" borderId="18" xfId="0" applyFont="1" applyFill="1" applyBorder="1" applyAlignment="1">
      <alignment horizontal="left" wrapText="1"/>
    </xf>
    <xf numFmtId="0" fontId="19" fillId="33" borderId="0" xfId="0" applyNumberFormat="1" applyFont="1" applyFill="1" applyBorder="1" applyAlignment="1">
      <alignment horizontal="right" vertical="top" wrapText="1"/>
    </xf>
    <xf numFmtId="37" fontId="19" fillId="33" borderId="0" xfId="0" applyNumberFormat="1" applyFont="1" applyFill="1" applyBorder="1" applyAlignment="1">
      <alignment horizontal="right" vertical="top" wrapText="1"/>
    </xf>
    <xf numFmtId="41" fontId="19" fillId="33" borderId="0" xfId="0" applyNumberFormat="1" applyFont="1" applyFill="1" applyBorder="1" applyAlignment="1">
      <alignment horizontal="right" vertical="top" wrapText="1"/>
    </xf>
    <xf numFmtId="0" fontId="18" fillId="36" borderId="0" xfId="0" applyFont="1" applyFill="1" applyAlignment="1">
      <alignment horizontal="center"/>
    </xf>
    <xf numFmtId="0" fontId="18" fillId="36" borderId="0" xfId="0" applyFont="1" applyFill="1" applyBorder="1" applyAlignment="1">
      <alignment horizontal="center"/>
    </xf>
    <xf numFmtId="0" fontId="21" fillId="36" borderId="22" xfId="0" applyFont="1" applyFill="1" applyBorder="1" applyAlignment="1">
      <alignment horizontal="right" vertical="top" wrapText="1"/>
    </xf>
    <xf numFmtId="0" fontId="19" fillId="33" borderId="78" xfId="0" applyFont="1" applyFill="1" applyBorder="1" applyAlignment="1">
      <alignment horizontal="right" vertical="top" wrapText="1"/>
    </xf>
    <xf numFmtId="0" fontId="21" fillId="35" borderId="12" xfId="0" applyFont="1" applyFill="1" applyBorder="1" applyAlignment="1">
      <alignment horizontal="left" vertical="top" wrapText="1"/>
    </xf>
    <xf numFmtId="0" fontId="20" fillId="34" borderId="0" xfId="0" applyFont="1" applyFill="1" applyBorder="1" applyAlignment="1">
      <alignment horizontal="left" wrapText="1"/>
    </xf>
    <xf numFmtId="168" fontId="21" fillId="35" borderId="20" xfId="0" applyNumberFormat="1" applyFont="1" applyFill="1" applyBorder="1" applyAlignment="1">
      <alignment horizontal="right" vertical="top" wrapText="1"/>
    </xf>
    <xf numFmtId="168" fontId="21" fillId="35" borderId="34" xfId="0" applyNumberFormat="1" applyFont="1" applyFill="1" applyBorder="1" applyAlignment="1">
      <alignment horizontal="right" vertical="top" wrapText="1"/>
    </xf>
    <xf numFmtId="168" fontId="21" fillId="35" borderId="21" xfId="0" applyNumberFormat="1" applyFont="1" applyFill="1" applyBorder="1" applyAlignment="1">
      <alignment horizontal="right" vertical="top" wrapText="1"/>
    </xf>
    <xf numFmtId="2" fontId="21" fillId="35" borderId="20" xfId="0" applyNumberFormat="1" applyFont="1" applyFill="1" applyBorder="1" applyAlignment="1">
      <alignment horizontal="right" vertical="top" wrapText="1"/>
    </xf>
    <xf numFmtId="2" fontId="21" fillId="35" borderId="22" xfId="0" applyNumberFormat="1" applyFont="1" applyFill="1" applyBorder="1" applyAlignment="1">
      <alignment horizontal="right" vertical="top" wrapText="1"/>
    </xf>
    <xf numFmtId="168" fontId="21" fillId="33" borderId="20" xfId="0" applyNumberFormat="1" applyFont="1" applyFill="1" applyBorder="1" applyAlignment="1">
      <alignment horizontal="right" vertical="top" wrapText="1"/>
    </xf>
    <xf numFmtId="168" fontId="21" fillId="33" borderId="34" xfId="0" applyNumberFormat="1" applyFont="1" applyFill="1" applyBorder="1" applyAlignment="1">
      <alignment horizontal="right" vertical="top" wrapText="1"/>
    </xf>
    <xf numFmtId="168" fontId="21" fillId="33" borderId="21" xfId="0" applyNumberFormat="1" applyFont="1" applyFill="1" applyBorder="1" applyAlignment="1">
      <alignment horizontal="right" vertical="top" wrapText="1"/>
    </xf>
    <xf numFmtId="2" fontId="21" fillId="33" borderId="20" xfId="0" applyNumberFormat="1" applyFont="1" applyFill="1" applyBorder="1" applyAlignment="1">
      <alignment horizontal="right" vertical="top" wrapText="1"/>
    </xf>
    <xf numFmtId="2" fontId="21" fillId="33" borderId="22" xfId="0" applyNumberFormat="1" applyFont="1" applyFill="1" applyBorder="1" applyAlignment="1">
      <alignment horizontal="right" vertical="top" wrapText="1"/>
    </xf>
    <xf numFmtId="168" fontId="19" fillId="35" borderId="25" xfId="0" applyNumberFormat="1" applyFont="1" applyFill="1" applyBorder="1" applyAlignment="1">
      <alignment horizontal="right" vertical="top" wrapText="1"/>
    </xf>
    <xf numFmtId="168" fontId="19" fillId="35" borderId="78" xfId="0" applyNumberFormat="1" applyFont="1" applyFill="1" applyBorder="1" applyAlignment="1">
      <alignment horizontal="right" vertical="top" wrapText="1"/>
    </xf>
    <xf numFmtId="168" fontId="19" fillId="35" borderId="26" xfId="0" applyNumberFormat="1" applyFont="1" applyFill="1" applyBorder="1" applyAlignment="1">
      <alignment horizontal="right" vertical="top" wrapText="1"/>
    </xf>
    <xf numFmtId="2" fontId="19" fillId="35" borderId="25" xfId="0" applyNumberFormat="1" applyFont="1" applyFill="1" applyBorder="1" applyAlignment="1">
      <alignment horizontal="right" vertical="top" wrapText="1"/>
    </xf>
    <xf numFmtId="2" fontId="19" fillId="35" borderId="27" xfId="0" applyNumberFormat="1" applyFont="1" applyFill="1" applyBorder="1" applyAlignment="1">
      <alignment horizontal="right" vertical="top" wrapText="1"/>
    </xf>
    <xf numFmtId="168" fontId="0" fillId="36" borderId="0" xfId="0" applyNumberFormat="1" applyFill="1"/>
    <xf numFmtId="43" fontId="0" fillId="36" borderId="0" xfId="1" applyNumberFormat="1" applyFont="1" applyFill="1"/>
    <xf numFmtId="2" fontId="0" fillId="36" borderId="0" xfId="0" applyNumberFormat="1" applyFill="1"/>
    <xf numFmtId="0" fontId="20" fillId="34" borderId="16" xfId="0" applyFont="1" applyFill="1" applyBorder="1" applyAlignment="1">
      <alignment horizontal="center" wrapText="1"/>
    </xf>
    <xf numFmtId="0" fontId="21" fillId="35" borderId="21" xfId="0" applyFont="1" applyFill="1" applyBorder="1" applyAlignment="1">
      <alignment horizontal="right" vertical="top" wrapText="1"/>
    </xf>
    <xf numFmtId="0" fontId="21" fillId="35" borderId="19"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74" xfId="0" applyFont="1" applyFill="1" applyBorder="1" applyAlignment="1">
      <alignment horizontal="right" vertical="top" wrapText="1"/>
    </xf>
    <xf numFmtId="0" fontId="21" fillId="35" borderId="18" xfId="0" applyFont="1" applyFill="1" applyBorder="1" applyAlignment="1">
      <alignment horizontal="right" vertical="top" wrapText="1"/>
    </xf>
    <xf numFmtId="0" fontId="21" fillId="33" borderId="18" xfId="0" applyFont="1" applyFill="1" applyBorder="1" applyAlignment="1">
      <alignment horizontal="right" vertical="top" wrapText="1"/>
    </xf>
    <xf numFmtId="0" fontId="21" fillId="33" borderId="19" xfId="0" applyFont="1" applyFill="1" applyBorder="1" applyAlignment="1">
      <alignment horizontal="right" vertical="top" wrapText="1"/>
    </xf>
    <xf numFmtId="0" fontId="21" fillId="33" borderId="21" xfId="0" applyFont="1" applyFill="1" applyBorder="1" applyAlignment="1">
      <alignment horizontal="right" vertical="top" wrapText="1"/>
    </xf>
    <xf numFmtId="0" fontId="21" fillId="33" borderId="92" xfId="0" applyFont="1" applyFill="1" applyBorder="1" applyAlignment="1">
      <alignment horizontal="right" vertical="top" wrapText="1"/>
    </xf>
    <xf numFmtId="0" fontId="21" fillId="35" borderId="92" xfId="0" applyFont="1" applyFill="1" applyBorder="1" applyAlignment="1">
      <alignment horizontal="right" vertical="top" wrapText="1"/>
    </xf>
    <xf numFmtId="0" fontId="21" fillId="35" borderId="93" xfId="0" applyFont="1" applyFill="1" applyBorder="1" applyAlignment="1">
      <alignment horizontal="right" vertical="top" wrapText="1"/>
    </xf>
    <xf numFmtId="0" fontId="21" fillId="33" borderId="93" xfId="0" applyFont="1" applyFill="1" applyBorder="1" applyAlignment="1">
      <alignment horizontal="right" vertical="top" wrapText="1"/>
    </xf>
    <xf numFmtId="0" fontId="21" fillId="33" borderId="69" xfId="0" applyFont="1" applyFill="1" applyBorder="1" applyAlignment="1">
      <alignment horizontal="right" vertical="top" wrapText="1"/>
    </xf>
    <xf numFmtId="0" fontId="21" fillId="33" borderId="67" xfId="0" applyFont="1" applyFill="1" applyBorder="1" applyAlignment="1">
      <alignment horizontal="right" vertical="top" wrapText="1"/>
    </xf>
    <xf numFmtId="0" fontId="21" fillId="33" borderId="94" xfId="0" applyFont="1" applyFill="1" applyBorder="1" applyAlignment="1">
      <alignment horizontal="right" vertical="top" wrapText="1"/>
    </xf>
    <xf numFmtId="0" fontId="21" fillId="33" borderId="95" xfId="0" applyFont="1" applyFill="1" applyBorder="1" applyAlignment="1">
      <alignment horizontal="right" vertical="top" wrapText="1"/>
    </xf>
    <xf numFmtId="0" fontId="21" fillId="33" borderId="47" xfId="0" applyFont="1" applyFill="1" applyBorder="1" applyAlignment="1">
      <alignment horizontal="right" vertical="top" wrapText="1"/>
    </xf>
    <xf numFmtId="166" fontId="42" fillId="35" borderId="92" xfId="1" applyNumberFormat="1" applyFont="1" applyFill="1" applyBorder="1" applyAlignment="1">
      <alignment horizontal="right" vertical="top" wrapText="1"/>
    </xf>
    <xf numFmtId="166" fontId="42" fillId="35" borderId="93" xfId="1" applyNumberFormat="1" applyFont="1" applyFill="1" applyBorder="1" applyAlignment="1">
      <alignment horizontal="right" vertical="top" wrapText="1"/>
    </xf>
    <xf numFmtId="166" fontId="19" fillId="35" borderId="19" xfId="1" applyNumberFormat="1" applyFont="1" applyFill="1" applyBorder="1" applyAlignment="1">
      <alignment horizontal="right" vertical="top" wrapText="1"/>
    </xf>
    <xf numFmtId="0" fontId="19" fillId="33" borderId="28" xfId="0" applyFont="1" applyFill="1" applyBorder="1" applyAlignment="1">
      <alignment horizontal="center" vertical="center" wrapText="1"/>
    </xf>
    <xf numFmtId="168" fontId="19" fillId="33" borderId="29" xfId="0" applyNumberFormat="1" applyFont="1" applyFill="1" applyBorder="1" applyAlignment="1">
      <alignment horizontal="right" vertical="top" wrapText="1"/>
    </xf>
    <xf numFmtId="0" fontId="19" fillId="33" borderId="43" xfId="0" applyFont="1" applyFill="1" applyBorder="1" applyAlignment="1">
      <alignment horizontal="right" vertical="top" wrapText="1"/>
    </xf>
    <xf numFmtId="0" fontId="19" fillId="33" borderId="96" xfId="0" applyFont="1" applyFill="1" applyBorder="1" applyAlignment="1">
      <alignment horizontal="right" vertical="top" wrapText="1"/>
    </xf>
    <xf numFmtId="0" fontId="19" fillId="33" borderId="97" xfId="0" applyFont="1" applyFill="1" applyBorder="1" applyAlignment="1">
      <alignment horizontal="right" vertical="top" wrapText="1"/>
    </xf>
    <xf numFmtId="168" fontId="19" fillId="33" borderId="56" xfId="0" applyNumberFormat="1" applyFont="1" applyFill="1" applyBorder="1" applyAlignment="1">
      <alignment horizontal="right" vertical="top" wrapText="1"/>
    </xf>
    <xf numFmtId="0" fontId="17" fillId="36" borderId="0" xfId="0" applyFont="1" applyFill="1"/>
    <xf numFmtId="0" fontId="47" fillId="36" borderId="0" xfId="0" applyFont="1" applyFill="1"/>
    <xf numFmtId="166" fontId="47" fillId="36" borderId="0" xfId="1" applyNumberFormat="1" applyFont="1" applyFill="1"/>
    <xf numFmtId="165" fontId="35" fillId="36" borderId="0" xfId="0" applyNumberFormat="1" applyFont="1" applyFill="1"/>
    <xf numFmtId="16" fontId="47" fillId="36" borderId="0" xfId="0" quotePrefix="1" applyNumberFormat="1" applyFont="1" applyFill="1"/>
    <xf numFmtId="0" fontId="47" fillId="36" borderId="0" xfId="0" quotePrefix="1" applyFont="1" applyFill="1"/>
    <xf numFmtId="165" fontId="35" fillId="36" borderId="0" xfId="45" applyNumberFormat="1" applyFont="1" applyFill="1"/>
    <xf numFmtId="0" fontId="35" fillId="36" borderId="0" xfId="0" quotePrefix="1" applyFont="1" applyFill="1"/>
    <xf numFmtId="166" fontId="35" fillId="36" borderId="0" xfId="1" applyNumberFormat="1" applyFont="1" applyFill="1"/>
    <xf numFmtId="165" fontId="0" fillId="36" borderId="0" xfId="0" applyNumberFormat="1" applyFill="1"/>
    <xf numFmtId="165" fontId="0" fillId="36" borderId="0" xfId="45" applyNumberFormat="1" applyFont="1" applyFill="1"/>
    <xf numFmtId="0" fontId="20" fillId="34" borderId="98" xfId="0" applyFont="1" applyFill="1" applyBorder="1" applyAlignment="1">
      <alignment horizontal="center" wrapText="1"/>
    </xf>
    <xf numFmtId="0" fontId="20" fillId="34" borderId="32" xfId="0" applyFont="1" applyFill="1" applyBorder="1" applyAlignment="1">
      <alignment horizontal="center" wrapText="1"/>
    </xf>
    <xf numFmtId="0" fontId="20" fillId="34" borderId="98" xfId="0" applyFont="1" applyFill="1" applyBorder="1" applyAlignment="1">
      <alignment horizontal="center" vertical="top" wrapText="1"/>
    </xf>
    <xf numFmtId="0" fontId="25" fillId="34" borderId="98" xfId="0" applyFont="1" applyFill="1" applyBorder="1" applyAlignment="1">
      <alignment horizontal="center" wrapText="1"/>
    </xf>
    <xf numFmtId="168" fontId="20" fillId="34" borderId="16" xfId="0" applyNumberFormat="1" applyFont="1" applyFill="1" applyBorder="1" applyAlignment="1">
      <alignment horizontal="center" wrapText="1"/>
    </xf>
    <xf numFmtId="0" fontId="20" fillId="34" borderId="44" xfId="0" applyFont="1" applyFill="1" applyBorder="1" applyAlignment="1">
      <alignment horizontal="left" wrapText="1"/>
    </xf>
    <xf numFmtId="0" fontId="20" fillId="34" borderId="99" xfId="0" applyFont="1" applyFill="1" applyBorder="1" applyAlignment="1">
      <alignment horizontal="right" wrapText="1"/>
    </xf>
    <xf numFmtId="168" fontId="20" fillId="34" borderId="46" xfId="0" applyNumberFormat="1" applyFont="1" applyFill="1" applyBorder="1" applyAlignment="1">
      <alignment horizontal="right" wrapText="1"/>
    </xf>
    <xf numFmtId="168" fontId="20" fillId="34" borderId="55" xfId="0" applyNumberFormat="1" applyFont="1" applyFill="1" applyBorder="1" applyAlignment="1">
      <alignment horizontal="right" wrapText="1"/>
    </xf>
    <xf numFmtId="168" fontId="20" fillId="34" borderId="47" xfId="0" applyNumberFormat="1" applyFont="1" applyFill="1" applyBorder="1" applyAlignment="1">
      <alignment horizontal="right" wrapText="1"/>
    </xf>
    <xf numFmtId="0" fontId="21" fillId="35" borderId="17" xfId="0" applyFont="1" applyFill="1" applyBorder="1" applyAlignment="1">
      <alignment horizontal="left" vertical="top" wrapText="1"/>
    </xf>
    <xf numFmtId="0" fontId="21" fillId="35" borderId="11" xfId="0" applyFont="1" applyFill="1" applyBorder="1" applyAlignment="1">
      <alignment horizontal="right" vertical="top" wrapText="1"/>
    </xf>
    <xf numFmtId="3" fontId="21" fillId="35" borderId="70" xfId="0" applyNumberFormat="1" applyFont="1" applyFill="1" applyBorder="1" applyAlignment="1">
      <alignment horizontal="right" vertical="top" wrapText="1"/>
    </xf>
    <xf numFmtId="168" fontId="21" fillId="35" borderId="100" xfId="0" applyNumberFormat="1" applyFont="1" applyFill="1" applyBorder="1" applyAlignment="1">
      <alignment horizontal="right" vertical="top" wrapText="1"/>
    </xf>
    <xf numFmtId="168" fontId="21" fillId="35" borderId="37" xfId="0" applyNumberFormat="1" applyFont="1" applyFill="1" applyBorder="1" applyAlignment="1">
      <alignment horizontal="right" vertical="top" wrapText="1"/>
    </xf>
    <xf numFmtId="0" fontId="21" fillId="35" borderId="10" xfId="0" applyFont="1" applyFill="1" applyBorder="1" applyAlignment="1">
      <alignment horizontal="right" vertical="top" wrapText="1"/>
    </xf>
    <xf numFmtId="0" fontId="21" fillId="35" borderId="40" xfId="0" applyFont="1" applyFill="1" applyBorder="1" applyAlignment="1">
      <alignment horizontal="right" vertical="top" wrapText="1"/>
    </xf>
    <xf numFmtId="0" fontId="21" fillId="35" borderId="38" xfId="0" applyFont="1" applyFill="1" applyBorder="1" applyAlignment="1">
      <alignment horizontal="right" vertical="top" wrapText="1"/>
    </xf>
    <xf numFmtId="3" fontId="21" fillId="35" borderId="11" xfId="0" applyNumberFormat="1" applyFont="1" applyFill="1" applyBorder="1" applyAlignment="1">
      <alignment horizontal="right" vertical="top" wrapText="1"/>
    </xf>
    <xf numFmtId="168" fontId="21" fillId="35" borderId="19" xfId="0" applyNumberFormat="1" applyFont="1" applyFill="1" applyBorder="1" applyAlignment="1">
      <alignment horizontal="right" vertical="top" wrapText="1"/>
    </xf>
    <xf numFmtId="0" fontId="21" fillId="33" borderId="17" xfId="0" applyFont="1" applyFill="1" applyBorder="1" applyAlignment="1">
      <alignment horizontal="left" vertical="top" wrapText="1"/>
    </xf>
    <xf numFmtId="0" fontId="21" fillId="33" borderId="11" xfId="0" applyFont="1" applyFill="1" applyBorder="1" applyAlignment="1">
      <alignment horizontal="right" vertical="top" wrapText="1"/>
    </xf>
    <xf numFmtId="3" fontId="21" fillId="33" borderId="70" xfId="0" applyNumberFormat="1" applyFont="1" applyFill="1" applyBorder="1" applyAlignment="1">
      <alignment horizontal="right" vertical="top" wrapText="1"/>
    </xf>
    <xf numFmtId="168" fontId="21" fillId="33" borderId="81" xfId="0" applyNumberFormat="1" applyFont="1" applyFill="1" applyBorder="1" applyAlignment="1">
      <alignment horizontal="right" vertical="top" wrapText="1"/>
    </xf>
    <xf numFmtId="3" fontId="21" fillId="33" borderId="11" xfId="0" applyNumberFormat="1" applyFont="1" applyFill="1" applyBorder="1" applyAlignment="1">
      <alignment horizontal="right" vertical="top" wrapText="1"/>
    </xf>
    <xf numFmtId="168" fontId="21" fillId="33" borderId="19" xfId="0" applyNumberFormat="1" applyFont="1" applyFill="1" applyBorder="1" applyAlignment="1">
      <alignment horizontal="right" vertical="top" wrapText="1"/>
    </xf>
    <xf numFmtId="168" fontId="21" fillId="35" borderId="81" xfId="0" applyNumberFormat="1" applyFont="1" applyFill="1" applyBorder="1" applyAlignment="1">
      <alignment horizontal="right" vertical="top" wrapText="1"/>
    </xf>
    <xf numFmtId="168" fontId="35" fillId="35" borderId="34" xfId="0" applyNumberFormat="1" applyFont="1" applyFill="1" applyBorder="1" applyAlignment="1">
      <alignment horizontal="right" vertical="top" wrapText="1"/>
    </xf>
    <xf numFmtId="168" fontId="35" fillId="35" borderId="21" xfId="0" applyNumberFormat="1" applyFont="1" applyFill="1" applyBorder="1" applyAlignment="1">
      <alignment horizontal="right" vertical="top" wrapText="1"/>
    </xf>
    <xf numFmtId="168" fontId="35" fillId="35" borderId="19" xfId="0" applyNumberFormat="1" applyFont="1" applyFill="1" applyBorder="1" applyAlignment="1">
      <alignment horizontal="right" vertical="top" wrapText="1"/>
    </xf>
    <xf numFmtId="168" fontId="35" fillId="33" borderId="34" xfId="0" applyNumberFormat="1" applyFont="1" applyFill="1" applyBorder="1" applyAlignment="1">
      <alignment horizontal="right" vertical="top" wrapText="1"/>
    </xf>
    <xf numFmtId="168" fontId="35" fillId="33" borderId="21" xfId="0" applyNumberFormat="1" applyFont="1" applyFill="1" applyBorder="1" applyAlignment="1">
      <alignment horizontal="right" vertical="top" wrapText="1"/>
    </xf>
    <xf numFmtId="168" fontId="35" fillId="33" borderId="19" xfId="0" applyNumberFormat="1" applyFont="1" applyFill="1" applyBorder="1" applyAlignment="1">
      <alignment horizontal="right" vertical="top" wrapText="1"/>
    </xf>
    <xf numFmtId="3" fontId="35" fillId="35" borderId="11" xfId="0" applyNumberFormat="1" applyFont="1" applyFill="1" applyBorder="1" applyAlignment="1">
      <alignment horizontal="right" vertical="top" wrapText="1"/>
    </xf>
    <xf numFmtId="0" fontId="35" fillId="33" borderId="17" xfId="0" applyFont="1" applyFill="1" applyBorder="1" applyAlignment="1">
      <alignment horizontal="left" vertical="top" wrapText="1"/>
    </xf>
    <xf numFmtId="3" fontId="35" fillId="33" borderId="11" xfId="0" applyNumberFormat="1" applyFont="1" applyFill="1" applyBorder="1" applyAlignment="1">
      <alignment horizontal="right" vertical="top" wrapText="1"/>
    </xf>
    <xf numFmtId="0" fontId="35" fillId="35" borderId="17" xfId="0" applyFont="1" applyFill="1" applyBorder="1" applyAlignment="1">
      <alignment horizontal="left" vertical="top" wrapText="1"/>
    </xf>
    <xf numFmtId="0" fontId="21" fillId="35" borderId="28" xfId="0" applyFont="1" applyFill="1" applyBorder="1" applyAlignment="1">
      <alignment horizontal="left" vertical="top" wrapText="1"/>
    </xf>
    <xf numFmtId="0" fontId="21" fillId="35" borderId="101" xfId="0" applyFont="1" applyFill="1" applyBorder="1" applyAlignment="1">
      <alignment horizontal="right" vertical="top" wrapText="1"/>
    </xf>
    <xf numFmtId="3" fontId="21" fillId="35" borderId="72" xfId="0" applyNumberFormat="1" applyFont="1" applyFill="1" applyBorder="1" applyAlignment="1">
      <alignment horizontal="right" vertical="top" wrapText="1"/>
    </xf>
    <xf numFmtId="168" fontId="21" fillId="35" borderId="83" xfId="0" applyNumberFormat="1" applyFont="1" applyFill="1" applyBorder="1" applyAlignment="1">
      <alignment horizontal="right" vertical="top" wrapText="1"/>
    </xf>
    <xf numFmtId="168" fontId="21" fillId="35" borderId="29" xfId="0" applyNumberFormat="1" applyFont="1" applyFill="1" applyBorder="1" applyAlignment="1">
      <alignment horizontal="right" vertical="top" wrapText="1"/>
    </xf>
    <xf numFmtId="168" fontId="21" fillId="35" borderId="101" xfId="0" applyNumberFormat="1" applyFont="1" applyFill="1" applyBorder="1" applyAlignment="1">
      <alignment horizontal="right" vertical="top" wrapText="1"/>
    </xf>
    <xf numFmtId="168" fontId="35" fillId="35" borderId="43" xfId="0" applyNumberFormat="1" applyFont="1" applyFill="1" applyBorder="1" applyAlignment="1">
      <alignment horizontal="right" vertical="top" wrapText="1"/>
    </xf>
    <xf numFmtId="168" fontId="35" fillId="35" borderId="30" xfId="0" applyNumberFormat="1" applyFont="1" applyFill="1" applyBorder="1" applyAlignment="1">
      <alignment horizontal="right" vertical="top" wrapText="1"/>
    </xf>
    <xf numFmtId="3" fontId="35" fillId="35" borderId="101" xfId="0" applyNumberFormat="1" applyFont="1" applyFill="1" applyBorder="1" applyAlignment="1">
      <alignment horizontal="right" vertical="top" wrapText="1"/>
    </xf>
    <xf numFmtId="168" fontId="35" fillId="35" borderId="56" xfId="0" applyNumberFormat="1" applyFont="1" applyFill="1" applyBorder="1" applyAlignment="1">
      <alignment horizontal="right" vertical="top" wrapText="1"/>
    </xf>
    <xf numFmtId="0" fontId="20" fillId="34" borderId="55" xfId="0" applyFont="1" applyFill="1" applyBorder="1" applyAlignment="1">
      <alignment horizontal="center" wrapText="1"/>
    </xf>
    <xf numFmtId="0" fontId="20" fillId="34" borderId="46" xfId="0" applyFont="1" applyFill="1" applyBorder="1" applyAlignment="1">
      <alignment horizontal="center" wrapText="1"/>
    </xf>
    <xf numFmtId="0" fontId="20" fillId="34" borderId="45" xfId="0" applyFont="1" applyFill="1" applyBorder="1" applyAlignment="1">
      <alignment horizontal="center" wrapText="1"/>
    </xf>
    <xf numFmtId="0" fontId="20" fillId="34" borderId="47" xfId="0" applyFont="1" applyFill="1" applyBorder="1" applyAlignment="1">
      <alignment horizontal="center" wrapText="1"/>
    </xf>
    <xf numFmtId="3" fontId="21" fillId="35" borderId="0" xfId="0" applyNumberFormat="1" applyFont="1" applyFill="1" applyBorder="1" applyAlignment="1">
      <alignment horizontal="right" vertical="top" wrapText="1"/>
    </xf>
    <xf numFmtId="0" fontId="21" fillId="35" borderId="70" xfId="0" applyFont="1" applyFill="1" applyBorder="1" applyAlignment="1">
      <alignment horizontal="right" vertical="top" wrapText="1"/>
    </xf>
    <xf numFmtId="168" fontId="21" fillId="35" borderId="38"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70" xfId="0" applyFont="1" applyFill="1" applyBorder="1" applyAlignment="1">
      <alignment horizontal="right" vertical="top" wrapText="1"/>
    </xf>
    <xf numFmtId="0" fontId="19" fillId="35" borderId="23" xfId="0" applyFont="1" applyFill="1" applyBorder="1" applyAlignment="1">
      <alignment horizontal="left" vertical="top" wrapText="1"/>
    </xf>
    <xf numFmtId="3" fontId="19" fillId="35" borderId="24" xfId="0" applyNumberFormat="1" applyFont="1" applyFill="1" applyBorder="1" applyAlignment="1">
      <alignment horizontal="right" vertical="top" wrapText="1"/>
    </xf>
    <xf numFmtId="0" fontId="19" fillId="35" borderId="103" xfId="0" applyFont="1" applyFill="1" applyBorder="1" applyAlignment="1">
      <alignment horizontal="right" vertical="top" wrapText="1"/>
    </xf>
    <xf numFmtId="168" fontId="42" fillId="35" borderId="26" xfId="0" applyNumberFormat="1" applyFont="1" applyFill="1" applyBorder="1" applyAlignment="1">
      <alignment horizontal="right" vertical="top" wrapText="1"/>
    </xf>
    <xf numFmtId="0" fontId="48" fillId="33" borderId="0" xfId="0" applyFont="1" applyFill="1" applyAlignment="1">
      <alignment horizontal="left"/>
    </xf>
    <xf numFmtId="0" fontId="16" fillId="0" borderId="0" xfId="0" applyFont="1" applyAlignment="1">
      <alignment wrapText="1"/>
    </xf>
    <xf numFmtId="0" fontId="22" fillId="0" borderId="0" xfId="43" applyFill="1" applyAlignment="1" applyProtection="1">
      <alignment vertical="center"/>
    </xf>
    <xf numFmtId="0" fontId="21" fillId="0" borderId="0" xfId="0" applyFont="1" applyAlignment="1">
      <alignment wrapText="1"/>
    </xf>
    <xf numFmtId="0" fontId="0" fillId="0" borderId="0" xfId="43" applyFont="1" applyFill="1" applyAlignment="1" applyProtection="1">
      <alignment vertical="center" wrapText="1"/>
    </xf>
    <xf numFmtId="0" fontId="21" fillId="0" borderId="0" xfId="0" applyFont="1" applyAlignment="1">
      <alignment vertical="center" wrapText="1"/>
    </xf>
    <xf numFmtId="0" fontId="22" fillId="36" borderId="0" xfId="43" applyFill="1" applyAlignment="1" applyProtection="1"/>
    <xf numFmtId="0" fontId="0" fillId="36" borderId="0" xfId="0" applyFill="1" applyAlignment="1">
      <alignment vertical="top"/>
    </xf>
    <xf numFmtId="0" fontId="0" fillId="36" borderId="0" xfId="0" applyFill="1" applyAlignment="1">
      <alignment wrapText="1"/>
    </xf>
    <xf numFmtId="0" fontId="1" fillId="36" borderId="0" xfId="0" applyFont="1" applyFill="1" applyAlignment="1"/>
    <xf numFmtId="0" fontId="1" fillId="36" borderId="0" xfId="0" applyFont="1" applyFill="1" applyAlignment="1">
      <alignment vertical="top" wrapText="1"/>
    </xf>
    <xf numFmtId="0" fontId="0" fillId="36" borderId="0" xfId="0" applyFont="1" applyFill="1" applyAlignment="1">
      <alignment vertical="top" wrapText="1"/>
    </xf>
    <xf numFmtId="0" fontId="1" fillId="36" borderId="0" xfId="0" applyFont="1" applyFill="1"/>
    <xf numFmtId="41" fontId="21" fillId="33" borderId="33" xfId="0" applyNumberFormat="1" applyFont="1" applyFill="1" applyBorder="1" applyAlignment="1">
      <alignment horizontal="right" vertical="top" wrapText="1"/>
    </xf>
    <xf numFmtId="41" fontId="21" fillId="35" borderId="33" xfId="0" applyNumberFormat="1" applyFont="1" applyFill="1" applyBorder="1" applyAlignment="1">
      <alignment horizontal="right" vertical="top" wrapText="1"/>
    </xf>
    <xf numFmtId="41" fontId="21" fillId="33" borderId="20" xfId="0" quotePrefix="1" applyNumberFormat="1" applyFont="1" applyFill="1" applyBorder="1" applyAlignment="1">
      <alignment horizontal="right" vertical="top" wrapText="1"/>
    </xf>
    <xf numFmtId="41" fontId="21" fillId="35" borderId="34" xfId="0" quotePrefix="1" applyNumberFormat="1" applyFont="1" applyFill="1" applyBorder="1" applyAlignment="1">
      <alignment horizontal="right" vertical="top" wrapText="1"/>
    </xf>
    <xf numFmtId="41" fontId="21" fillId="35" borderId="20" xfId="0" quotePrefix="1" applyNumberFormat="1" applyFont="1" applyFill="1" applyBorder="1" applyAlignment="1">
      <alignment horizontal="right" vertical="top" wrapText="1"/>
    </xf>
    <xf numFmtId="169" fontId="21" fillId="33" borderId="0" xfId="1" quotePrefix="1" applyNumberFormat="1" applyFont="1" applyFill="1" applyBorder="1" applyAlignment="1">
      <alignment horizontal="right" vertical="top" wrapText="1"/>
    </xf>
    <xf numFmtId="169" fontId="21" fillId="35" borderId="0" xfId="1" applyNumberFormat="1" applyFont="1" applyFill="1" applyBorder="1" applyAlignment="1">
      <alignment horizontal="right" vertical="top" wrapText="1"/>
    </xf>
    <xf numFmtId="169" fontId="21" fillId="33" borderId="55" xfId="1" applyNumberFormat="1" applyFont="1" applyFill="1" applyBorder="1" applyAlignment="1">
      <alignment horizontal="right" vertical="top" wrapText="1"/>
    </xf>
    <xf numFmtId="0" fontId="38" fillId="34" borderId="61" xfId="0" applyFont="1" applyFill="1" applyBorder="1" applyAlignment="1">
      <alignment horizontal="center" wrapText="1"/>
    </xf>
    <xf numFmtId="0" fontId="38" fillId="34" borderId="62" xfId="0" applyFont="1" applyFill="1" applyBorder="1" applyAlignment="1">
      <alignment horizontal="center" wrapText="1"/>
    </xf>
    <xf numFmtId="0" fontId="20" fillId="34" borderId="18" xfId="0" applyFont="1" applyFill="1" applyBorder="1" applyAlignment="1">
      <alignment horizontal="center" wrapText="1"/>
    </xf>
    <xf numFmtId="0" fontId="20" fillId="34" borderId="0" xfId="0" applyFont="1" applyFill="1" applyBorder="1" applyAlignment="1">
      <alignment horizontal="left" wrapText="1"/>
    </xf>
    <xf numFmtId="0" fontId="20" fillId="34" borderId="18" xfId="0" applyFont="1" applyFill="1" applyBorder="1" applyAlignment="1">
      <alignment horizontal="left" wrapText="1"/>
    </xf>
    <xf numFmtId="0" fontId="20" fillId="34" borderId="13" xfId="0" applyFont="1" applyFill="1" applyBorder="1" applyAlignment="1">
      <alignment horizontal="center" wrapText="1"/>
    </xf>
    <xf numFmtId="0" fontId="20" fillId="34" borderId="15" xfId="0" applyFont="1" applyFill="1" applyBorder="1" applyAlignment="1">
      <alignment horizontal="left" wrapText="1"/>
    </xf>
    <xf numFmtId="0" fontId="20" fillId="34" borderId="17" xfId="0" applyFont="1" applyFill="1" applyBorder="1" applyAlignment="1">
      <alignment horizontal="left" wrapText="1"/>
    </xf>
    <xf numFmtId="168" fontId="20" fillId="34" borderId="0" xfId="0" applyNumberFormat="1" applyFont="1" applyFill="1" applyBorder="1" applyAlignment="1">
      <alignment horizontal="center" wrapText="1"/>
    </xf>
    <xf numFmtId="168" fontId="20" fillId="34" borderId="18" xfId="0" applyNumberFormat="1" applyFont="1" applyFill="1" applyBorder="1" applyAlignment="1">
      <alignment horizontal="center" wrapText="1"/>
    </xf>
    <xf numFmtId="2" fontId="20" fillId="34" borderId="0" xfId="0" applyNumberFormat="1" applyFont="1" applyFill="1" applyBorder="1" applyAlignment="1">
      <alignment horizontal="center" wrapText="1"/>
    </xf>
    <xf numFmtId="2" fontId="20" fillId="34" borderId="19" xfId="0" applyNumberFormat="1" applyFont="1" applyFill="1" applyBorder="1" applyAlignment="1">
      <alignment horizontal="center" wrapText="1"/>
    </xf>
    <xf numFmtId="0" fontId="38" fillId="34" borderId="18" xfId="0" applyFont="1" applyFill="1" applyBorder="1" applyAlignment="1">
      <alignment horizontal="center" wrapText="1"/>
    </xf>
    <xf numFmtId="0" fontId="38" fillId="34" borderId="0" xfId="0" applyFont="1" applyFill="1" applyBorder="1" applyAlignment="1">
      <alignment horizontal="center" wrapText="1"/>
    </xf>
    <xf numFmtId="0" fontId="38" fillId="34" borderId="74" xfId="0" applyFont="1" applyFill="1" applyBorder="1" applyAlignment="1">
      <alignment horizontal="center" wrapText="1"/>
    </xf>
    <xf numFmtId="0" fontId="38" fillId="34" borderId="34" xfId="0" applyFont="1" applyFill="1" applyBorder="1" applyAlignment="1">
      <alignment horizontal="center" wrapText="1"/>
    </xf>
    <xf numFmtId="0" fontId="38" fillId="34" borderId="22" xfId="0" applyFont="1" applyFill="1" applyBorder="1" applyAlignment="1">
      <alignment horizontal="center" wrapText="1"/>
    </xf>
    <xf numFmtId="166" fontId="38" fillId="34" borderId="70" xfId="1" applyNumberFormat="1" applyFont="1" applyFill="1" applyBorder="1" applyAlignment="1">
      <alignment horizontal="center" wrapText="1"/>
    </xf>
    <xf numFmtId="168" fontId="38" fillId="34" borderId="45" xfId="0" applyNumberFormat="1" applyFont="1" applyFill="1" applyBorder="1" applyAlignment="1">
      <alignment horizontal="center" wrapText="1"/>
    </xf>
    <xf numFmtId="166" fontId="38" fillId="34" borderId="0" xfId="1" applyNumberFormat="1" applyFont="1" applyFill="1" applyBorder="1" applyAlignment="1">
      <alignment horizontal="center" wrapText="1"/>
    </xf>
    <xf numFmtId="167" fontId="38" fillId="34" borderId="18" xfId="1" applyNumberFormat="1" applyFont="1" applyFill="1" applyBorder="1" applyAlignment="1">
      <alignment horizontal="center" wrapText="1"/>
    </xf>
    <xf numFmtId="1" fontId="38" fillId="34" borderId="0" xfId="1" applyNumberFormat="1" applyFont="1" applyFill="1" applyBorder="1" applyAlignment="1">
      <alignment horizontal="center" wrapText="1"/>
    </xf>
    <xf numFmtId="168" fontId="38" fillId="34" borderId="0" xfId="1" applyNumberFormat="1" applyFont="1" applyFill="1" applyBorder="1" applyAlignment="1">
      <alignment horizontal="center" wrapText="1"/>
    </xf>
    <xf numFmtId="167" fontId="38" fillId="34" borderId="19" xfId="1" applyNumberFormat="1" applyFont="1" applyFill="1" applyBorder="1" applyAlignment="1">
      <alignment horizontal="center" wrapText="1"/>
    </xf>
    <xf numFmtId="0" fontId="38" fillId="34" borderId="66" xfId="0" applyFont="1" applyFill="1" applyBorder="1" applyAlignment="1">
      <alignment horizontal="center" wrapText="1"/>
    </xf>
    <xf numFmtId="0" fontId="38" fillId="34" borderId="67" xfId="0" applyFont="1" applyFill="1" applyBorder="1" applyAlignment="1">
      <alignment horizontal="center" wrapText="1"/>
    </xf>
    <xf numFmtId="0" fontId="38" fillId="34" borderId="68" xfId="0" applyFont="1" applyFill="1" applyBorder="1" applyAlignment="1">
      <alignment horizontal="center" wrapText="1"/>
    </xf>
    <xf numFmtId="0" fontId="38" fillId="34" borderId="19" xfId="0" applyFont="1" applyFill="1" applyBorder="1" applyAlignment="1">
      <alignment horizontal="center" wrapText="1"/>
    </xf>
    <xf numFmtId="0" fontId="20" fillId="34" borderId="13" xfId="0" applyFont="1" applyFill="1" applyBorder="1" applyAlignment="1">
      <alignment horizontal="center" wrapText="1"/>
    </xf>
    <xf numFmtId="0" fontId="20" fillId="34" borderId="15" xfId="0" applyFont="1" applyFill="1" applyBorder="1" applyAlignment="1">
      <alignment horizontal="left" wrapText="1"/>
    </xf>
    <xf numFmtId="0" fontId="20" fillId="34" borderId="64" xfId="0" applyFont="1" applyFill="1" applyBorder="1" applyAlignment="1">
      <alignment horizontal="center" wrapText="1"/>
    </xf>
    <xf numFmtId="164" fontId="18" fillId="33" borderId="0" xfId="0" applyNumberFormat="1" applyFont="1" applyFill="1" applyAlignment="1">
      <alignment horizontal="center"/>
    </xf>
    <xf numFmtId="2" fontId="18" fillId="33" borderId="0" xfId="0" applyNumberFormat="1" applyFont="1" applyFill="1" applyAlignment="1">
      <alignment horizontal="center"/>
    </xf>
    <xf numFmtId="0" fontId="19" fillId="33" borderId="0" xfId="0" applyFont="1" applyFill="1" applyAlignment="1">
      <alignment wrapText="1"/>
    </xf>
    <xf numFmtId="0" fontId="20" fillId="34" borderId="74" xfId="0" applyFont="1" applyFill="1" applyBorder="1" applyAlignment="1">
      <alignment horizontal="center" wrapText="1"/>
    </xf>
    <xf numFmtId="0" fontId="21" fillId="35" borderId="49" xfId="0" applyFont="1" applyFill="1" applyBorder="1" applyAlignment="1">
      <alignment vertical="top" wrapText="1"/>
    </xf>
    <xf numFmtId="0" fontId="21" fillId="35" borderId="19" xfId="0" applyFont="1" applyFill="1" applyBorder="1" applyAlignment="1">
      <alignment vertical="top" wrapText="1"/>
    </xf>
    <xf numFmtId="0" fontId="18" fillId="33" borderId="0" xfId="0" applyFont="1" applyFill="1" applyAlignment="1">
      <alignment horizontal="left"/>
    </xf>
    <xf numFmtId="0" fontId="1" fillId="36" borderId="0" xfId="0" applyFont="1" applyFill="1" applyAlignment="1">
      <alignment vertical="top" wrapText="1"/>
    </xf>
    <xf numFmtId="0" fontId="0" fillId="36" borderId="0" xfId="0" applyFont="1" applyFill="1" applyAlignment="1">
      <alignment vertical="top" wrapText="1"/>
    </xf>
    <xf numFmtId="0" fontId="25" fillId="34" borderId="15" xfId="0" applyFont="1" applyFill="1" applyBorder="1" applyAlignment="1">
      <alignment horizontal="center" vertical="top" wrapText="1"/>
    </xf>
    <xf numFmtId="0" fontId="25" fillId="34" borderId="14" xfId="0" applyFont="1" applyFill="1" applyBorder="1" applyAlignment="1">
      <alignment horizontal="center" vertical="top" wrapText="1"/>
    </xf>
    <xf numFmtId="0" fontId="25" fillId="34" borderId="16" xfId="0" applyFont="1" applyFill="1" applyBorder="1" applyAlignment="1">
      <alignment horizontal="center" vertical="top" wrapText="1"/>
    </xf>
    <xf numFmtId="0" fontId="22" fillId="33" borderId="12" xfId="43" applyFill="1" applyBorder="1" applyAlignment="1" applyProtection="1">
      <alignment horizontal="left"/>
    </xf>
    <xf numFmtId="0" fontId="20" fillId="34" borderId="13" xfId="0" applyFont="1" applyFill="1" applyBorder="1" applyAlignment="1">
      <alignment horizontal="center" wrapText="1"/>
    </xf>
    <xf numFmtId="0" fontId="20" fillId="34" borderId="14" xfId="0" applyFont="1" applyFill="1" applyBorder="1" applyAlignment="1">
      <alignment horizontal="center" wrapText="1"/>
    </xf>
    <xf numFmtId="0" fontId="25" fillId="34" borderId="32" xfId="0" applyFont="1" applyFill="1" applyBorder="1" applyAlignment="1">
      <alignment horizontal="center" wrapText="1"/>
    </xf>
    <xf numFmtId="0" fontId="25" fillId="34" borderId="14" xfId="0" applyFont="1" applyFill="1" applyBorder="1" applyAlignment="1">
      <alignment horizontal="center" wrapText="1"/>
    </xf>
    <xf numFmtId="0" fontId="25" fillId="34" borderId="15" xfId="0" applyFont="1" applyFill="1" applyBorder="1" applyAlignment="1">
      <alignment horizontal="center" wrapText="1"/>
    </xf>
    <xf numFmtId="0" fontId="25" fillId="34" borderId="16" xfId="0" applyFont="1" applyFill="1" applyBorder="1" applyAlignment="1">
      <alignment horizontal="center" wrapText="1"/>
    </xf>
    <xf numFmtId="0" fontId="0" fillId="36" borderId="0" xfId="0" applyFill="1"/>
    <xf numFmtId="0" fontId="22" fillId="0" borderId="0" xfId="43" applyAlignment="1" applyProtection="1"/>
    <xf numFmtId="0" fontId="27" fillId="33" borderId="0" xfId="0" applyFont="1" applyFill="1" applyAlignment="1">
      <alignment horizontal="left" wrapText="1"/>
    </xf>
    <xf numFmtId="0" fontId="19" fillId="33" borderId="0" xfId="0" applyFont="1" applyFill="1" applyAlignment="1">
      <alignment horizontal="left" wrapText="1"/>
    </xf>
    <xf numFmtId="0" fontId="20" fillId="34" borderId="15" xfId="0" applyFont="1" applyFill="1" applyBorder="1" applyAlignment="1">
      <alignment horizontal="center" wrapText="1"/>
    </xf>
    <xf numFmtId="0" fontId="22" fillId="33" borderId="57" xfId="43" applyFill="1" applyBorder="1" applyAlignment="1" applyProtection="1"/>
    <xf numFmtId="0" fontId="26" fillId="36" borderId="0" xfId="0" applyFont="1" applyFill="1" applyBorder="1" applyAlignment="1">
      <alignment horizontal="left" wrapText="1"/>
    </xf>
    <xf numFmtId="0" fontId="26" fillId="36" borderId="15" xfId="0" applyFont="1" applyFill="1" applyBorder="1" applyAlignment="1">
      <alignment horizontal="left" wrapText="1"/>
    </xf>
    <xf numFmtId="0" fontId="22" fillId="36" borderId="0" xfId="43" applyFill="1" applyAlignment="1" applyProtection="1">
      <alignment horizontal="left"/>
    </xf>
    <xf numFmtId="0" fontId="22" fillId="36" borderId="0" xfId="43" applyFill="1" applyBorder="1" applyAlignment="1" applyProtection="1">
      <alignment horizontal="left"/>
    </xf>
    <xf numFmtId="3" fontId="25" fillId="34" borderId="63" xfId="0" applyNumberFormat="1" applyFont="1" applyFill="1" applyBorder="1" applyAlignment="1">
      <alignment horizontal="center" wrapText="1"/>
    </xf>
    <xf numFmtId="3" fontId="25" fillId="34" borderId="64" xfId="0" applyNumberFormat="1" applyFont="1" applyFill="1" applyBorder="1" applyAlignment="1">
      <alignment horizontal="center" wrapText="1"/>
    </xf>
    <xf numFmtId="0" fontId="25" fillId="34" borderId="32" xfId="0" applyFont="1" applyFill="1" applyBorder="1" applyAlignment="1">
      <alignment horizontal="center" vertical="top" wrapText="1"/>
    </xf>
    <xf numFmtId="0" fontId="22" fillId="33" borderId="0" xfId="43" applyFill="1" applyBorder="1" applyAlignment="1" applyProtection="1">
      <alignment horizontal="left"/>
    </xf>
    <xf numFmtId="0" fontId="20" fillId="34" borderId="73" xfId="0" applyFont="1" applyFill="1" applyBorder="1" applyAlignment="1">
      <alignment horizontal="center" vertical="center" wrapText="1"/>
    </xf>
    <xf numFmtId="0" fontId="20" fillId="34" borderId="74" xfId="0" applyFont="1" applyFill="1" applyBorder="1" applyAlignment="1">
      <alignment horizontal="center" vertical="center" wrapText="1"/>
    </xf>
    <xf numFmtId="0" fontId="19" fillId="33" borderId="0" xfId="0" applyFont="1" applyFill="1" applyAlignment="1">
      <alignment horizontal="left" vertical="center" wrapText="1"/>
    </xf>
    <xf numFmtId="0" fontId="20" fillId="34" borderId="17" xfId="0" applyFont="1" applyFill="1" applyBorder="1" applyAlignment="1">
      <alignment horizontal="center" wrapText="1"/>
    </xf>
    <xf numFmtId="0" fontId="20" fillId="34" borderId="18" xfId="0" applyFont="1" applyFill="1" applyBorder="1" applyAlignment="1">
      <alignment horizontal="center" wrapText="1"/>
    </xf>
    <xf numFmtId="0" fontId="20" fillId="34" borderId="15"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20" fillId="34" borderId="70" xfId="0" applyFont="1" applyFill="1" applyBorder="1" applyAlignment="1">
      <alignment horizontal="center" vertical="center" wrapText="1"/>
    </xf>
    <xf numFmtId="0" fontId="21" fillId="36" borderId="82" xfId="0" applyFont="1" applyFill="1" applyBorder="1" applyAlignment="1">
      <alignment horizontal="left" vertical="top" wrapText="1" indent="1"/>
    </xf>
    <xf numFmtId="0" fontId="21" fillId="36" borderId="0" xfId="0" applyFont="1" applyFill="1" applyBorder="1" applyAlignment="1">
      <alignment horizontal="left" vertical="top" wrapText="1" indent="1"/>
    </xf>
    <xf numFmtId="0" fontId="21" fillId="36" borderId="19" xfId="0" applyFont="1" applyFill="1" applyBorder="1" applyAlignment="1">
      <alignment horizontal="left" vertical="top" wrapText="1" indent="1"/>
    </xf>
    <xf numFmtId="0" fontId="21" fillId="35" borderId="85" xfId="0" applyFont="1" applyFill="1" applyBorder="1" applyAlignment="1">
      <alignment horizontal="left" vertical="top" wrapText="1" indent="1"/>
    </xf>
    <xf numFmtId="0" fontId="21" fillId="35" borderId="55" xfId="0" applyFont="1" applyFill="1" applyBorder="1" applyAlignment="1">
      <alignment horizontal="left" vertical="top" wrapText="1" indent="1"/>
    </xf>
    <xf numFmtId="0" fontId="21" fillId="35" borderId="47" xfId="0" applyFont="1" applyFill="1" applyBorder="1" applyAlignment="1">
      <alignment horizontal="left" vertical="top" wrapText="1" indent="1"/>
    </xf>
    <xf numFmtId="0" fontId="20" fillId="34" borderId="89" xfId="0" applyFont="1" applyFill="1" applyBorder="1" applyAlignment="1">
      <alignment horizontal="left" wrapText="1" indent="1"/>
    </xf>
    <xf numFmtId="0" fontId="20" fillId="34" borderId="15" xfId="0" applyFont="1" applyFill="1" applyBorder="1" applyAlignment="1">
      <alignment horizontal="left" wrapText="1" indent="1"/>
    </xf>
    <xf numFmtId="0" fontId="20" fillId="34" borderId="16" xfId="0" applyFont="1" applyFill="1" applyBorder="1" applyAlignment="1">
      <alignment horizontal="left" wrapText="1" indent="1"/>
    </xf>
    <xf numFmtId="0" fontId="21" fillId="35" borderId="82" xfId="0" applyFont="1" applyFill="1" applyBorder="1" applyAlignment="1">
      <alignment horizontal="left" vertical="top" wrapText="1" indent="1"/>
    </xf>
    <xf numFmtId="0" fontId="21" fillId="35" borderId="0" xfId="0" applyFont="1" applyFill="1" applyBorder="1" applyAlignment="1">
      <alignment horizontal="left" vertical="top" wrapText="1" indent="1"/>
    </xf>
    <xf numFmtId="0" fontId="21" fillId="35" borderId="19" xfId="0" applyFont="1" applyFill="1" applyBorder="1" applyAlignment="1">
      <alignment horizontal="left" vertical="top" wrapText="1" indent="1"/>
    </xf>
    <xf numFmtId="0" fontId="21" fillId="33" borderId="81" xfId="0" applyFont="1" applyFill="1" applyBorder="1" applyAlignment="1">
      <alignment horizontal="left" wrapText="1"/>
    </xf>
    <xf numFmtId="0" fontId="21" fillId="33" borderId="0" xfId="0" applyFont="1" applyFill="1" applyBorder="1" applyAlignment="1">
      <alignment horizontal="left" wrapText="1"/>
    </xf>
    <xf numFmtId="0" fontId="0" fillId="0" borderId="0" xfId="0" applyBorder="1" applyAlignment="1">
      <alignment horizontal="left" wrapText="1"/>
    </xf>
    <xf numFmtId="0" fontId="0" fillId="0" borderId="19" xfId="0" applyBorder="1" applyAlignment="1">
      <alignment horizontal="left" wrapText="1"/>
    </xf>
    <xf numFmtId="0" fontId="21" fillId="35" borderId="81" xfId="0" applyFont="1" applyFill="1" applyBorder="1" applyAlignment="1">
      <alignment horizontal="left" wrapText="1"/>
    </xf>
    <xf numFmtId="0" fontId="21" fillId="35" borderId="0" xfId="0" applyFont="1" applyFill="1" applyBorder="1" applyAlignment="1">
      <alignment horizontal="left" wrapText="1"/>
    </xf>
    <xf numFmtId="0" fontId="21" fillId="33" borderId="83" xfId="0" applyFont="1" applyFill="1" applyBorder="1" applyAlignment="1">
      <alignment horizontal="left" wrapText="1"/>
    </xf>
    <xf numFmtId="0" fontId="21" fillId="33" borderId="12" xfId="0" applyFont="1" applyFill="1" applyBorder="1" applyAlignment="1">
      <alignment horizontal="left" wrapText="1"/>
    </xf>
    <xf numFmtId="0" fontId="0" fillId="0" borderId="12" xfId="0" applyBorder="1" applyAlignment="1">
      <alignment horizontal="left" wrapText="1"/>
    </xf>
    <xf numFmtId="0" fontId="0" fillId="0" borderId="56" xfId="0" applyBorder="1" applyAlignment="1">
      <alignment horizontal="left" wrapText="1"/>
    </xf>
    <xf numFmtId="0" fontId="20" fillId="34" borderId="0" xfId="0" applyFont="1" applyFill="1" applyBorder="1" applyAlignment="1">
      <alignment horizontal="left" wrapText="1"/>
    </xf>
    <xf numFmtId="0" fontId="20" fillId="34" borderId="65" xfId="0" applyFont="1" applyFill="1" applyBorder="1" applyAlignment="1">
      <alignment horizontal="center" wrapText="1"/>
    </xf>
    <xf numFmtId="0" fontId="20" fillId="34" borderId="22" xfId="0" applyFont="1" applyFill="1" applyBorder="1" applyAlignment="1">
      <alignment horizontal="center" wrapText="1"/>
    </xf>
    <xf numFmtId="0" fontId="20" fillId="34" borderId="19" xfId="0" applyFont="1" applyFill="1" applyBorder="1" applyAlignment="1">
      <alignment horizontal="left" wrapText="1"/>
    </xf>
    <xf numFmtId="0" fontId="20" fillId="34" borderId="34" xfId="0" applyFont="1" applyFill="1" applyBorder="1" applyAlignment="1">
      <alignment horizontal="center" wrapText="1"/>
    </xf>
    <xf numFmtId="0" fontId="25" fillId="34" borderId="86" xfId="0" applyFont="1" applyFill="1" applyBorder="1" applyAlignment="1">
      <alignment horizontal="center" wrapText="1"/>
    </xf>
    <xf numFmtId="0" fontId="25" fillId="34" borderId="64" xfId="0" applyFont="1" applyFill="1" applyBorder="1" applyAlignment="1">
      <alignment horizontal="center" wrapText="1"/>
    </xf>
    <xf numFmtId="0" fontId="20" fillId="34" borderId="18" xfId="0" applyFont="1" applyFill="1" applyBorder="1" applyAlignment="1">
      <alignment horizontal="left" wrapText="1"/>
    </xf>
    <xf numFmtId="0" fontId="20" fillId="34" borderId="20" xfId="0" applyFont="1" applyFill="1" applyBorder="1" applyAlignment="1">
      <alignment horizontal="center" wrapText="1"/>
    </xf>
    <xf numFmtId="0" fontId="20" fillId="34" borderId="14" xfId="0" applyFont="1" applyFill="1" applyBorder="1" applyAlignment="1">
      <alignment horizontal="left" wrapText="1"/>
    </xf>
    <xf numFmtId="0" fontId="20" fillId="34" borderId="86" xfId="0" applyFont="1" applyFill="1" applyBorder="1" applyAlignment="1">
      <alignment horizontal="center" wrapText="1"/>
    </xf>
    <xf numFmtId="0" fontId="20" fillId="34" borderId="89"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2" fillId="36" borderId="12" xfId="43" applyFill="1" applyBorder="1" applyAlignment="1" applyProtection="1">
      <alignment horizontal="left"/>
    </xf>
    <xf numFmtId="0" fontId="21" fillId="35" borderId="88" xfId="0" applyFont="1" applyFill="1" applyBorder="1" applyAlignment="1">
      <alignment horizontal="left" vertical="top" wrapText="1"/>
    </xf>
    <xf numFmtId="0" fontId="21" fillId="35" borderId="0" xfId="0" applyFont="1" applyFill="1" applyBorder="1" applyAlignment="1">
      <alignment horizontal="left" vertical="top" wrapText="1"/>
    </xf>
    <xf numFmtId="0" fontId="21" fillId="35" borderId="19" xfId="0" applyFont="1" applyFill="1" applyBorder="1" applyAlignment="1">
      <alignment horizontal="left" vertical="top" wrapText="1"/>
    </xf>
    <xf numFmtId="0" fontId="21" fillId="33" borderId="88"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9" xfId="0" applyFont="1" applyFill="1" applyBorder="1" applyAlignment="1">
      <alignment horizontal="left" vertical="top" wrapText="1"/>
    </xf>
    <xf numFmtId="0" fontId="21" fillId="35" borderId="49" xfId="0" applyFont="1" applyFill="1" applyBorder="1" applyAlignment="1">
      <alignment horizontal="left" vertical="top" wrapText="1"/>
    </xf>
    <xf numFmtId="0" fontId="21" fillId="35" borderId="12" xfId="0" applyFont="1" applyFill="1" applyBorder="1" applyAlignment="1">
      <alignment horizontal="left" vertical="top" wrapText="1"/>
    </xf>
    <xf numFmtId="0" fontId="21" fillId="35" borderId="56" xfId="0" applyFont="1" applyFill="1" applyBorder="1" applyAlignment="1">
      <alignment horizontal="left" vertical="top" wrapText="1"/>
    </xf>
    <xf numFmtId="0" fontId="45" fillId="33" borderId="15" xfId="0" applyFont="1" applyFill="1" applyBorder="1" applyAlignment="1">
      <alignment horizontal="left" vertical="center" wrapText="1"/>
    </xf>
    <xf numFmtId="0" fontId="20" fillId="34" borderId="15" xfId="0" applyFont="1" applyFill="1" applyBorder="1" applyAlignment="1">
      <alignment horizontal="left" wrapText="1"/>
    </xf>
    <xf numFmtId="0" fontId="20" fillId="34" borderId="16" xfId="0" applyFont="1" applyFill="1" applyBorder="1" applyAlignment="1">
      <alignment horizontal="left" wrapText="1"/>
    </xf>
    <xf numFmtId="0" fontId="0" fillId="0" borderId="22" xfId="0" applyBorder="1" applyAlignment="1">
      <alignment horizontal="center" wrapText="1"/>
    </xf>
    <xf numFmtId="0" fontId="22" fillId="33" borderId="57" xfId="43" applyFill="1" applyBorder="1" applyAlignment="1" applyProtection="1">
      <alignment horizontal="left"/>
    </xf>
    <xf numFmtId="0" fontId="20" fillId="34" borderId="64" xfId="0" applyFont="1" applyFill="1" applyBorder="1" applyAlignment="1">
      <alignment horizontal="center" wrapText="1"/>
    </xf>
    <xf numFmtId="0" fontId="26" fillId="36" borderId="0" xfId="0" applyFont="1" applyFill="1" applyAlignment="1">
      <alignment horizontal="left" wrapText="1"/>
    </xf>
    <xf numFmtId="168" fontId="25" fillId="34" borderId="32" xfId="0" applyNumberFormat="1" applyFont="1" applyFill="1" applyBorder="1" applyAlignment="1">
      <alignment horizontal="center" vertical="center" wrapText="1"/>
    </xf>
    <xf numFmtId="168" fontId="25" fillId="34" borderId="15" xfId="0" applyNumberFormat="1" applyFont="1" applyFill="1" applyBorder="1" applyAlignment="1">
      <alignment horizontal="center" vertical="center" wrapText="1"/>
    </xf>
    <xf numFmtId="168" fontId="25" fillId="34" borderId="14" xfId="0" applyNumberFormat="1" applyFont="1" applyFill="1" applyBorder="1" applyAlignment="1">
      <alignment horizontal="center" vertical="center" wrapText="1"/>
    </xf>
    <xf numFmtId="2" fontId="25" fillId="34" borderId="15" xfId="0" applyNumberFormat="1" applyFont="1" applyFill="1" applyBorder="1" applyAlignment="1">
      <alignment horizontal="center" vertical="center" wrapText="1"/>
    </xf>
    <xf numFmtId="2" fontId="25" fillId="34" borderId="16" xfId="0" applyNumberFormat="1" applyFont="1" applyFill="1" applyBorder="1" applyAlignment="1">
      <alignment horizontal="center" vertical="center" wrapText="1"/>
    </xf>
    <xf numFmtId="168" fontId="25" fillId="34" borderId="32" xfId="0" applyNumberFormat="1" applyFont="1" applyFill="1" applyBorder="1" applyAlignment="1">
      <alignment horizontal="center" vertical="top" wrapText="1"/>
    </xf>
    <xf numFmtId="168" fontId="25" fillId="34" borderId="14" xfId="0" applyNumberFormat="1" applyFont="1" applyFill="1" applyBorder="1" applyAlignment="1">
      <alignment horizontal="center" vertical="top" wrapText="1"/>
    </xf>
    <xf numFmtId="0" fontId="25" fillId="34" borderId="102" xfId="0" applyFont="1" applyFill="1" applyBorder="1" applyAlignment="1">
      <alignment horizont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5" builtinId="5"/>
    <cellStyle name="Title" xfId="2" builtinId="15" customBuiltin="1"/>
    <cellStyle name="Total" xfId="18" builtinId="25" customBuiltin="1"/>
    <cellStyle name="Warning Text" xfId="15" builtinId="11" customBuiltin="1"/>
  </cellStyles>
  <dxfs count="3">
    <dxf>
      <fill>
        <patternFill>
          <bgColor rgb="FFC5D9F1"/>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55437E"/>
      <color rgb="FFF0B323"/>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500253084545056E-2"/>
          <c:y val="3.8668890347039957E-2"/>
          <c:w val="0.89475001822688827"/>
          <c:h val="0.82111074657334504"/>
        </c:manualLayout>
      </c:layout>
      <c:lineChart>
        <c:grouping val="standard"/>
        <c:varyColors val="0"/>
        <c:ser>
          <c:idx val="0"/>
          <c:order val="0"/>
          <c:tx>
            <c:strRef>
              <c:f>'Fig1'!$A$8</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'Fig1'!$B$8:$L$8</c:f>
              <c:numCache>
                <c:formatCode>General</c:formatCode>
                <c:ptCount val="11"/>
                <c:pt idx="0">
                  <c:v>29879</c:v>
                </c:pt>
                <c:pt idx="1">
                  <c:v>32934</c:v>
                </c:pt>
                <c:pt idx="2">
                  <c:v>35422</c:v>
                </c:pt>
                <c:pt idx="3">
                  <c:v>38826</c:v>
                </c:pt>
                <c:pt idx="4">
                  <c:v>41015</c:v>
                </c:pt>
                <c:pt idx="5">
                  <c:v>43251</c:v>
                </c:pt>
                <c:pt idx="6">
                  <c:v>45057</c:v>
                </c:pt>
                <c:pt idx="7">
                  <c:v>46992</c:v>
                </c:pt>
                <c:pt idx="8">
                  <c:v>48796</c:v>
                </c:pt>
                <c:pt idx="9">
                  <c:v>50770</c:v>
                </c:pt>
                <c:pt idx="10">
                  <c:v>53002</c:v>
                </c:pt>
              </c:numCache>
            </c:numRef>
          </c:val>
          <c:smooth val="0"/>
        </c:ser>
        <c:ser>
          <c:idx val="1"/>
          <c:order val="1"/>
          <c:tx>
            <c:strRef>
              <c:f>'Fig1'!$A$9</c:f>
              <c:strCache>
                <c:ptCount val="1"/>
                <c:pt idx="0">
                  <c:v>Resident (2018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'Fig1'!$B$7:$L$7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'Fig1'!$B$9:$L$9</c:f>
              <c:numCache>
                <c:formatCode>General</c:formatCode>
                <c:ptCount val="11"/>
                <c:pt idx="0">
                  <c:v>34475.370000000003</c:v>
                </c:pt>
                <c:pt idx="1">
                  <c:v>38495.46</c:v>
                </c:pt>
                <c:pt idx="2">
                  <c:v>40935.43</c:v>
                </c:pt>
                <c:pt idx="3">
                  <c:v>43198.2</c:v>
                </c:pt>
                <c:pt idx="4">
                  <c:v>44742.75</c:v>
                </c:pt>
                <c:pt idx="5">
                  <c:v>46629.45</c:v>
                </c:pt>
                <c:pt idx="6">
                  <c:v>47784.3</c:v>
                </c:pt>
                <c:pt idx="7">
                  <c:v>49854.43</c:v>
                </c:pt>
                <c:pt idx="8">
                  <c:v>51021.48</c:v>
                </c:pt>
                <c:pt idx="9">
                  <c:v>51926.02</c:v>
                </c:pt>
                <c:pt idx="10">
                  <c:v>53002</c:v>
                </c:pt>
              </c:numCache>
            </c:numRef>
          </c:val>
          <c:smooth val="0"/>
        </c:ser>
        <c:ser>
          <c:idx val="2"/>
          <c:order val="2"/>
          <c:tx>
            <c:strRef>
              <c:f>'Fig1'!$A$10</c:f>
              <c:strCache>
                <c:ptCount val="1"/>
                <c:pt idx="0">
                  <c:v>Non-Resident</c:v>
                </c:pt>
              </c:strCache>
            </c:strRef>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'Fig1'!$B$7:$L$7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'Fig1'!$B$10:$L$10</c:f>
              <c:numCache>
                <c:formatCode>General</c:formatCode>
                <c:ptCount val="11"/>
                <c:pt idx="0">
                  <c:v>43969</c:v>
                </c:pt>
                <c:pt idx="1">
                  <c:v>46859</c:v>
                </c:pt>
                <c:pt idx="2">
                  <c:v>50053</c:v>
                </c:pt>
                <c:pt idx="3">
                  <c:v>53744</c:v>
                </c:pt>
                <c:pt idx="4">
                  <c:v>56795</c:v>
                </c:pt>
                <c:pt idx="5">
                  <c:v>59596</c:v>
                </c:pt>
                <c:pt idx="6">
                  <c:v>61839</c:v>
                </c:pt>
                <c:pt idx="7">
                  <c:v>63922</c:v>
                </c:pt>
                <c:pt idx="8">
                  <c:v>65809</c:v>
                </c:pt>
                <c:pt idx="9">
                  <c:v>68403</c:v>
                </c:pt>
                <c:pt idx="10">
                  <c:v>69905</c:v>
                </c:pt>
              </c:numCache>
            </c:numRef>
          </c:val>
          <c:smooth val="0"/>
        </c:ser>
        <c:ser>
          <c:idx val="3"/>
          <c:order val="3"/>
          <c:tx>
            <c:strRef>
              <c:f>'Fig1'!$A$11</c:f>
              <c:strCache>
                <c:ptCount val="1"/>
                <c:pt idx="0">
                  <c:v>Non-Resident (2018 Dollars)</c:v>
                </c:pt>
              </c:strCache>
            </c:strRef>
          </c:tx>
          <c:spPr>
            <a:ln w="38100" cap="flat" cmpd="dbl" algn="ctr">
              <a:solidFill>
                <a:srgbClr val="7F7770"/>
              </a:solidFill>
              <a:prstDash val="solid"/>
              <a:miter lim="800000"/>
            </a:ln>
            <a:effectLst/>
          </c:spPr>
          <c:marker>
            <c:symbol val="none"/>
          </c:marker>
          <c:cat>
            <c:strRef>
              <c:f>'Fig1'!$B$7:$L$7</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'Fig1'!$B$11:$L$11</c:f>
              <c:numCache>
                <c:formatCode>General</c:formatCode>
                <c:ptCount val="11"/>
                <c:pt idx="0">
                  <c:v>50732.87</c:v>
                </c:pt>
                <c:pt idx="1">
                  <c:v>54771.93</c:v>
                </c:pt>
                <c:pt idx="2">
                  <c:v>57843.74</c:v>
                </c:pt>
                <c:pt idx="3">
                  <c:v>59796.12</c:v>
                </c:pt>
                <c:pt idx="4">
                  <c:v>61956.95</c:v>
                </c:pt>
                <c:pt idx="5">
                  <c:v>64251.199999999997</c:v>
                </c:pt>
                <c:pt idx="6">
                  <c:v>65582.11</c:v>
                </c:pt>
                <c:pt idx="7">
                  <c:v>67815.7</c:v>
                </c:pt>
                <c:pt idx="8">
                  <c:v>68810.399999999994</c:v>
                </c:pt>
                <c:pt idx="9">
                  <c:v>69960.52</c:v>
                </c:pt>
                <c:pt idx="10">
                  <c:v>69905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8091992"/>
        <c:axId val="108090424"/>
      </c:lineChart>
      <c:catAx>
        <c:axId val="1080919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Academic Year</a:t>
                </a:r>
              </a:p>
            </c:rich>
          </c:tx>
          <c:layout>
            <c:manualLayout>
              <c:xMode val="edge"/>
              <c:yMode val="edge"/>
              <c:x val="0.4552939632545932"/>
              <c:y val="0.9389304461942255"/>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0424"/>
        <c:crosses val="autoZero"/>
        <c:auto val="1"/>
        <c:lblAlgn val="ctr"/>
        <c:lblOffset val="100"/>
        <c:noMultiLvlLbl val="0"/>
      </c:catAx>
      <c:valAx>
        <c:axId val="108090424"/>
        <c:scaling>
          <c:orientation val="minMax"/>
          <c:max val="8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latin typeface="Arial" panose="020B0604020202020204" pitchFamily="34" charset="0"/>
                    <a:cs typeface="Arial" panose="020B0604020202020204" pitchFamily="34" charset="0"/>
                  </a:rPr>
                  <a:t>Tuition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1992"/>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69843330394511494"/>
          <c:y val="0.48484161932980829"/>
          <c:w val="0.21804811898512688"/>
          <c:h val="0.23092213473315837"/>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800089215024813E-2"/>
          <c:y val="2.9914524881464958E-2"/>
          <c:w val="0.90061764666658861"/>
          <c:h val="0.8401178006397132"/>
        </c:manualLayout>
      </c:layout>
      <c:barChart>
        <c:barDir val="col"/>
        <c:grouping val="clustered"/>
        <c:varyColors val="0"/>
        <c:ser>
          <c:idx val="0"/>
          <c:order val="0"/>
          <c:tx>
            <c:strRef>
              <c:f>'Fig9'!$B$4</c:f>
              <c:strCache>
                <c:ptCount val="1"/>
                <c:pt idx="0">
                  <c:v>1st year enrollment</c:v>
                </c:pt>
              </c:strCache>
            </c:strRef>
          </c:tx>
          <c:spPr>
            <a:solidFill>
              <a:srgbClr val="0076B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'Fig9'!$A$5:$A$47</c:f>
              <c:strCache>
                <c:ptCount val="43"/>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strCache>
            </c:strRef>
          </c:cat>
          <c:val>
            <c:numRef>
              <c:f>'Fig9'!$B$5:$B$47</c:f>
              <c:numCache>
                <c:formatCode>_(* #,##0_);_(* \(#,##0\);_(* "-"??_);_(@_)</c:formatCode>
                <c:ptCount val="43"/>
                <c:pt idx="0">
                  <c:v>5763</c:v>
                </c:pt>
                <c:pt idx="1">
                  <c:v>5935</c:v>
                </c:pt>
                <c:pt idx="2">
                  <c:v>5954</c:v>
                </c:pt>
                <c:pt idx="3">
                  <c:v>6301</c:v>
                </c:pt>
                <c:pt idx="4">
                  <c:v>6132</c:v>
                </c:pt>
                <c:pt idx="5">
                  <c:v>6030</c:v>
                </c:pt>
                <c:pt idx="6">
                  <c:v>5855</c:v>
                </c:pt>
                <c:pt idx="7">
                  <c:v>5498</c:v>
                </c:pt>
                <c:pt idx="8">
                  <c:v>5274</c:v>
                </c:pt>
                <c:pt idx="9">
                  <c:v>4937</c:v>
                </c:pt>
                <c:pt idx="10">
                  <c:v>4843</c:v>
                </c:pt>
                <c:pt idx="11">
                  <c:v>4554</c:v>
                </c:pt>
                <c:pt idx="12">
                  <c:v>4370</c:v>
                </c:pt>
                <c:pt idx="13">
                  <c:v>4196</c:v>
                </c:pt>
                <c:pt idx="14">
                  <c:v>3979</c:v>
                </c:pt>
                <c:pt idx="15">
                  <c:v>4001</c:v>
                </c:pt>
                <c:pt idx="16">
                  <c:v>4047</c:v>
                </c:pt>
                <c:pt idx="17">
                  <c:v>4072</c:v>
                </c:pt>
                <c:pt idx="18">
                  <c:v>4100</c:v>
                </c:pt>
                <c:pt idx="19">
                  <c:v>4121</c:v>
                </c:pt>
                <c:pt idx="20">
                  <c:v>4237</c:v>
                </c:pt>
                <c:pt idx="21">
                  <c:v>4255</c:v>
                </c:pt>
                <c:pt idx="22">
                  <c:v>4347</c:v>
                </c:pt>
                <c:pt idx="23">
                  <c:v>4268</c:v>
                </c:pt>
                <c:pt idx="24">
                  <c:v>4314</c:v>
                </c:pt>
                <c:pt idx="25">
                  <c:v>4327</c:v>
                </c:pt>
                <c:pt idx="26">
                  <c:v>4407</c:v>
                </c:pt>
                <c:pt idx="27">
                  <c:v>4448</c:v>
                </c:pt>
                <c:pt idx="28">
                  <c:v>4618</c:v>
                </c:pt>
                <c:pt idx="29">
                  <c:v>4612</c:v>
                </c:pt>
                <c:pt idx="30">
                  <c:v>4688</c:v>
                </c:pt>
                <c:pt idx="31">
                  <c:v>4733</c:v>
                </c:pt>
                <c:pt idx="32">
                  <c:v>4770</c:v>
                </c:pt>
                <c:pt idx="33">
                  <c:v>4918</c:v>
                </c:pt>
                <c:pt idx="34">
                  <c:v>5089</c:v>
                </c:pt>
                <c:pt idx="35">
                  <c:v>5170</c:v>
                </c:pt>
                <c:pt idx="36">
                  <c:v>5493</c:v>
                </c:pt>
                <c:pt idx="37">
                  <c:v>5697</c:v>
                </c:pt>
                <c:pt idx="38">
                  <c:v>5904</c:v>
                </c:pt>
                <c:pt idx="39">
                  <c:v>5967</c:v>
                </c:pt>
                <c:pt idx="40">
                  <c:v>6000</c:v>
                </c:pt>
                <c:pt idx="41">
                  <c:v>6165</c:v>
                </c:pt>
                <c:pt idx="42">
                  <c:v>6184</c:v>
                </c:pt>
              </c:numCache>
            </c:numRef>
          </c:val>
        </c:ser>
        <c:dLbls>
          <c:showLegendKey val="0"/>
          <c:showVal val="0"/>
          <c:showCatName val="0"/>
          <c:showSerName val="0"/>
          <c:showPercent val="0"/>
          <c:showBubbleSize val="0"/>
        </c:dLbls>
        <c:gapWidth val="219"/>
        <c:overlap val="-27"/>
        <c:axId val="108148392"/>
        <c:axId val="108151920"/>
      </c:barChart>
      <c:lineChart>
        <c:grouping val="standard"/>
        <c:varyColors val="0"/>
        <c:ser>
          <c:idx val="1"/>
          <c:order val="1"/>
          <c:tx>
            <c:strRef>
              <c:f>'Fig9'!$C$4</c:f>
              <c:strCache>
                <c:ptCount val="1"/>
                <c:pt idx="0">
                  <c:v>% of 1st year students</c:v>
                </c:pt>
              </c:strCache>
            </c:strRef>
          </c:tx>
          <c:spPr>
            <a:ln w="28575" cap="rnd">
              <a:solidFill>
                <a:srgbClr val="F26522"/>
              </a:solidFill>
              <a:round/>
            </a:ln>
            <a:effectLst/>
          </c:spPr>
          <c:marker>
            <c:symbol val="none"/>
          </c:marker>
          <c:cat>
            <c:strRef>
              <c:f>'Fig9'!$A$5:$A$47</c:f>
              <c:strCache>
                <c:ptCount val="43"/>
                <c:pt idx="0">
                  <c:v>75-76</c:v>
                </c:pt>
                <c:pt idx="1">
                  <c:v>76-77</c:v>
                </c:pt>
                <c:pt idx="2">
                  <c:v>77-78</c:v>
                </c:pt>
                <c:pt idx="3">
                  <c:v>78-79</c:v>
                </c:pt>
                <c:pt idx="4">
                  <c:v>79-80</c:v>
                </c:pt>
                <c:pt idx="5">
                  <c:v>80-81</c:v>
                </c:pt>
                <c:pt idx="6">
                  <c:v>81-82</c:v>
                </c:pt>
                <c:pt idx="7">
                  <c:v>82-83</c:v>
                </c:pt>
                <c:pt idx="8">
                  <c:v>83-84</c:v>
                </c:pt>
                <c:pt idx="9">
                  <c:v>84-85</c:v>
                </c:pt>
                <c:pt idx="10">
                  <c:v>85-86</c:v>
                </c:pt>
                <c:pt idx="11">
                  <c:v>86-87</c:v>
                </c:pt>
                <c:pt idx="12">
                  <c:v>87-88</c:v>
                </c:pt>
                <c:pt idx="13">
                  <c:v>88-89</c:v>
                </c:pt>
                <c:pt idx="14">
                  <c:v>89-90</c:v>
                </c:pt>
                <c:pt idx="15">
                  <c:v>90-91</c:v>
                </c:pt>
                <c:pt idx="16">
                  <c:v>91-92</c:v>
                </c:pt>
                <c:pt idx="17">
                  <c:v>92-93</c:v>
                </c:pt>
                <c:pt idx="18">
                  <c:v>93-94</c:v>
                </c:pt>
                <c:pt idx="19">
                  <c:v>94-95</c:v>
                </c:pt>
                <c:pt idx="20">
                  <c:v>95-96</c:v>
                </c:pt>
                <c:pt idx="21">
                  <c:v>96-97</c:v>
                </c:pt>
                <c:pt idx="22">
                  <c:v>97-98</c:v>
                </c:pt>
                <c:pt idx="23">
                  <c:v>98-99</c:v>
                </c:pt>
                <c:pt idx="24">
                  <c:v>99-00</c:v>
                </c:pt>
                <c:pt idx="25">
                  <c:v>00-01</c:v>
                </c:pt>
                <c:pt idx="26">
                  <c:v>01-02</c:v>
                </c:pt>
                <c:pt idx="27">
                  <c:v>02-03</c:v>
                </c:pt>
                <c:pt idx="28">
                  <c:v>03-04</c:v>
                </c:pt>
                <c:pt idx="29">
                  <c:v>04-05</c:v>
                </c:pt>
                <c:pt idx="30">
                  <c:v>05-06</c:v>
                </c:pt>
                <c:pt idx="31">
                  <c:v>06-07</c:v>
                </c:pt>
                <c:pt idx="32">
                  <c:v>07-08</c:v>
                </c:pt>
                <c:pt idx="33">
                  <c:v>08-09</c:v>
                </c:pt>
                <c:pt idx="34">
                  <c:v>09-10</c:v>
                </c:pt>
                <c:pt idx="35">
                  <c:v>10-11</c:v>
                </c:pt>
                <c:pt idx="36">
                  <c:v>11-12</c:v>
                </c:pt>
                <c:pt idx="37">
                  <c:v>12-13</c:v>
                </c:pt>
                <c:pt idx="38">
                  <c:v>13-14</c:v>
                </c:pt>
                <c:pt idx="39">
                  <c:v>14-15</c:v>
                </c:pt>
                <c:pt idx="40">
                  <c:v>15-16</c:v>
                </c:pt>
                <c:pt idx="41">
                  <c:v>16-17</c:v>
                </c:pt>
                <c:pt idx="42">
                  <c:v>17-18</c:v>
                </c:pt>
              </c:strCache>
            </c:strRef>
          </c:cat>
          <c:val>
            <c:numRef>
              <c:f>'Fig9'!$C$5:$C$47</c:f>
              <c:numCache>
                <c:formatCode>0.0%</c:formatCode>
                <c:ptCount val="43"/>
                <c:pt idx="0">
                  <c:v>3.4704147145583897E-2</c:v>
                </c:pt>
                <c:pt idx="1">
                  <c:v>3.3698399326032011E-2</c:v>
                </c:pt>
                <c:pt idx="2">
                  <c:v>3.3590863285186429E-2</c:v>
                </c:pt>
                <c:pt idx="3">
                  <c:v>3.6502142517060784E-2</c:v>
                </c:pt>
                <c:pt idx="4">
                  <c:v>3.5225048923679059E-2</c:v>
                </c:pt>
                <c:pt idx="5">
                  <c:v>4.2951907131011609E-2</c:v>
                </c:pt>
                <c:pt idx="6">
                  <c:v>4.9530315969257048E-2</c:v>
                </c:pt>
                <c:pt idx="7">
                  <c:v>5.5656602400873043E-2</c:v>
                </c:pt>
                <c:pt idx="8">
                  <c:v>6.7690557451649605E-2</c:v>
                </c:pt>
                <c:pt idx="9">
                  <c:v>7.2311120113429203E-2</c:v>
                </c:pt>
                <c:pt idx="10">
                  <c:v>8.2386950237456125E-2</c:v>
                </c:pt>
                <c:pt idx="11">
                  <c:v>4.9626701800614847E-2</c:v>
                </c:pt>
                <c:pt idx="12">
                  <c:v>4.8512585812356977E-2</c:v>
                </c:pt>
                <c:pt idx="13">
                  <c:v>4.408960915157293E-2</c:v>
                </c:pt>
                <c:pt idx="14">
                  <c:v>5.4033676803216892E-2</c:v>
                </c:pt>
                <c:pt idx="15">
                  <c:v>4.4238940264933767E-2</c:v>
                </c:pt>
                <c:pt idx="16">
                  <c:v>4.1018038052878673E-2</c:v>
                </c:pt>
                <c:pt idx="17">
                  <c:v>4.1011787819253437E-2</c:v>
                </c:pt>
                <c:pt idx="18">
                  <c:v>3.7560975609756096E-2</c:v>
                </c:pt>
                <c:pt idx="19">
                  <c:v>4.5999999999999999E-2</c:v>
                </c:pt>
                <c:pt idx="20">
                  <c:v>3.5000000000000003E-2</c:v>
                </c:pt>
                <c:pt idx="21">
                  <c:v>0.04</c:v>
                </c:pt>
                <c:pt idx="22">
                  <c:v>3.5000000000000003E-2</c:v>
                </c:pt>
                <c:pt idx="23">
                  <c:v>3.3000000000000002E-2</c:v>
                </c:pt>
                <c:pt idx="24">
                  <c:v>0.04</c:v>
                </c:pt>
                <c:pt idx="25">
                  <c:v>0.03</c:v>
                </c:pt>
                <c:pt idx="26">
                  <c:v>2.8000000000000001E-2</c:v>
                </c:pt>
                <c:pt idx="27">
                  <c:v>2.3E-2</c:v>
                </c:pt>
                <c:pt idx="28">
                  <c:v>2.7E-2</c:v>
                </c:pt>
                <c:pt idx="29">
                  <c:v>2.5999999999999999E-2</c:v>
                </c:pt>
                <c:pt idx="30">
                  <c:v>2.1999999999999999E-2</c:v>
                </c:pt>
                <c:pt idx="31">
                  <c:v>2.1999999999999999E-2</c:v>
                </c:pt>
                <c:pt idx="32">
                  <c:v>2.1999999999999999E-2</c:v>
                </c:pt>
                <c:pt idx="33">
                  <c:v>1.7000000000000001E-2</c:v>
                </c:pt>
                <c:pt idx="34">
                  <c:v>1.9E-2</c:v>
                </c:pt>
                <c:pt idx="35">
                  <c:v>1.4999999999999999E-2</c:v>
                </c:pt>
                <c:pt idx="36">
                  <c:v>1.4999999999999999E-2</c:v>
                </c:pt>
                <c:pt idx="37">
                  <c:v>1.6E-2</c:v>
                </c:pt>
                <c:pt idx="38">
                  <c:v>1.2999999999999999E-2</c:v>
                </c:pt>
                <c:pt idx="39">
                  <c:v>1.6E-2</c:v>
                </c:pt>
                <c:pt idx="40">
                  <c:v>1.0999999999999999E-2</c:v>
                </c:pt>
                <c:pt idx="41">
                  <c:v>1.2999999999999999E-2</c:v>
                </c:pt>
                <c:pt idx="42">
                  <c:v>1.2E-2</c:v>
                </c:pt>
              </c:numCache>
            </c:numRef>
          </c:val>
          <c:smooth val="0"/>
        </c:ser>
        <c:dLbls>
          <c:showLegendKey val="0"/>
          <c:showVal val="0"/>
          <c:showCatName val="0"/>
          <c:showSerName val="0"/>
          <c:showPercent val="0"/>
          <c:showBubbleSize val="0"/>
        </c:dLbls>
        <c:marker val="1"/>
        <c:smooth val="0"/>
        <c:axId val="108148000"/>
        <c:axId val="108147608"/>
      </c:lineChart>
      <c:catAx>
        <c:axId val="10814839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40810296218030062"/>
              <c:y val="0.9336955302111900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51920"/>
        <c:crosses val="autoZero"/>
        <c:auto val="1"/>
        <c:lblAlgn val="ctr"/>
        <c:lblOffset val="100"/>
        <c:noMultiLvlLbl val="0"/>
      </c:catAx>
      <c:valAx>
        <c:axId val="10815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enrollment</a:t>
                </a:r>
              </a:p>
            </c:rich>
          </c:tx>
          <c:layout>
            <c:manualLayout>
              <c:xMode val="edge"/>
              <c:yMode val="edge"/>
              <c:x val="3.5963137783771634E-3"/>
              <c:y val="0.390435052120727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8392"/>
        <c:crosses val="autoZero"/>
        <c:crossBetween val="between"/>
      </c:valAx>
      <c:valAx>
        <c:axId val="108147608"/>
        <c:scaling>
          <c:orientation val="minMax"/>
          <c:max val="0.1"/>
        </c:scaling>
        <c:delete val="0"/>
        <c:axPos val="r"/>
        <c:title>
          <c:tx>
            <c:rich>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First-year rate of attrition</a:t>
                </a:r>
              </a:p>
            </c:rich>
          </c:tx>
          <c:overlay val="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8148000"/>
        <c:crosses val="max"/>
        <c:crossBetween val="between"/>
        <c:majorUnit val="2.0000000000000004E-2"/>
      </c:valAx>
      <c:catAx>
        <c:axId val="108148000"/>
        <c:scaling>
          <c:orientation val="minMax"/>
        </c:scaling>
        <c:delete val="1"/>
        <c:axPos val="b"/>
        <c:numFmt formatCode="General" sourceLinked="1"/>
        <c:majorTickMark val="none"/>
        <c:minorTickMark val="none"/>
        <c:tickLblPos val="nextTo"/>
        <c:crossAx val="108147608"/>
        <c:crosses val="autoZero"/>
        <c:auto val="1"/>
        <c:lblAlgn val="ctr"/>
        <c:lblOffset val="100"/>
        <c:noMultiLvlLbl val="0"/>
      </c:catAx>
      <c:spPr>
        <a:noFill/>
        <a:ln>
          <a:solidFill>
            <a:schemeClr val="tx1"/>
          </a:solidFill>
        </a:ln>
        <a:effectLst/>
      </c:spPr>
    </c:plotArea>
    <c:legend>
      <c:legendPos val="b"/>
      <c:layout>
        <c:manualLayout>
          <c:xMode val="edge"/>
          <c:yMode val="edge"/>
          <c:x val="0.53220035060035076"/>
          <c:y val="8.943673520630549E-2"/>
          <c:w val="0.11806103472554676"/>
          <c:h val="0.11093056212891814"/>
        </c:manualLayout>
      </c:layout>
      <c:overlay val="0"/>
      <c:spPr>
        <a:no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'Fig10'!$C$4</c:f>
              <c:strCache>
                <c:ptCount val="1"/>
                <c:pt idx="0">
                  <c:v>Personal reasons</c:v>
                </c:pt>
              </c:strCache>
            </c:strRef>
          </c:tx>
          <c:spPr>
            <a:solidFill>
              <a:srgbClr val="55437E"/>
            </a:solidFill>
            <a:ln>
              <a:noFill/>
            </a:ln>
            <a:effectLst/>
          </c:spPr>
          <c:invertIfNegative val="0"/>
          <c:dLbls>
            <c:spPr>
              <a:solidFill>
                <a:schemeClr val="bg2"/>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'Fig10'!$B$5:$B$27</c:f>
              <c:strCache>
                <c:ptCount val="23"/>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strCache>
            </c:strRef>
          </c:cat>
          <c:val>
            <c:numRef>
              <c:f>'Fig10'!$C$5:$C$27</c:f>
              <c:numCache>
                <c:formatCode>0.0%</c:formatCode>
                <c:ptCount val="23"/>
                <c:pt idx="0">
                  <c:v>0.76500000000000001</c:v>
                </c:pt>
                <c:pt idx="1">
                  <c:v>0.53700000000000003</c:v>
                </c:pt>
                <c:pt idx="2">
                  <c:v>0.56799999999999995</c:v>
                </c:pt>
                <c:pt idx="3">
                  <c:v>0.51515151515151514</c:v>
                </c:pt>
                <c:pt idx="4">
                  <c:v>0.56399999999999995</c:v>
                </c:pt>
                <c:pt idx="5">
                  <c:v>0.6</c:v>
                </c:pt>
                <c:pt idx="6">
                  <c:v>0.4285714285714286</c:v>
                </c:pt>
                <c:pt idx="7">
                  <c:v>0.375</c:v>
                </c:pt>
                <c:pt idx="8">
                  <c:v>0.37037037037037035</c:v>
                </c:pt>
                <c:pt idx="9">
                  <c:v>0.38461538461538458</c:v>
                </c:pt>
                <c:pt idx="10">
                  <c:v>0.36363636363636365</c:v>
                </c:pt>
                <c:pt idx="11">
                  <c:v>0.54545454545454541</c:v>
                </c:pt>
                <c:pt idx="12">
                  <c:v>0.5</c:v>
                </c:pt>
                <c:pt idx="13">
                  <c:v>0.58823529411764708</c:v>
                </c:pt>
                <c:pt idx="14">
                  <c:v>0.5</c:v>
                </c:pt>
                <c:pt idx="15">
                  <c:v>0.53333333333333333</c:v>
                </c:pt>
                <c:pt idx="16">
                  <c:v>0.437</c:v>
                </c:pt>
                <c:pt idx="17">
                  <c:v>0.5625</c:v>
                </c:pt>
                <c:pt idx="18">
                  <c:v>0.42899999999999999</c:v>
                </c:pt>
                <c:pt idx="19">
                  <c:v>0.41176470588235292</c:v>
                </c:pt>
                <c:pt idx="20">
                  <c:v>0.54545454545454541</c:v>
                </c:pt>
                <c:pt idx="21">
                  <c:v>0.42105263157894735</c:v>
                </c:pt>
                <c:pt idx="22">
                  <c:v>0.438</c:v>
                </c:pt>
              </c:numCache>
            </c:numRef>
          </c:val>
        </c:ser>
        <c:ser>
          <c:idx val="1"/>
          <c:order val="1"/>
          <c:tx>
            <c:strRef>
              <c:f>'Fig10'!$D$4</c:f>
              <c:strCache>
                <c:ptCount val="1"/>
                <c:pt idx="0">
                  <c:v>Academic reasons</c:v>
                </c:pt>
              </c:strCache>
            </c:strRef>
          </c:tx>
          <c:spPr>
            <a:solidFill>
              <a:srgbClr val="F0B323"/>
            </a:solidFill>
            <a:ln>
              <a:noFill/>
            </a:ln>
            <a:effectLst/>
          </c:spPr>
          <c:invertIfNegative val="0"/>
          <c:dLbls>
            <c:spPr>
              <a:solidFill>
                <a:schemeClr val="bg2"/>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'Fig10'!$B$5:$B$27</c:f>
              <c:strCache>
                <c:ptCount val="23"/>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strCache>
            </c:strRef>
          </c:cat>
          <c:val>
            <c:numRef>
              <c:f>'Fig10'!$D$5:$D$27</c:f>
              <c:numCache>
                <c:formatCode>0.0%</c:formatCode>
                <c:ptCount val="23"/>
                <c:pt idx="0">
                  <c:v>0.23499999999999999</c:v>
                </c:pt>
                <c:pt idx="1">
                  <c:v>0.46300000000000002</c:v>
                </c:pt>
                <c:pt idx="2">
                  <c:v>0.432</c:v>
                </c:pt>
                <c:pt idx="3">
                  <c:v>0.48484848484848492</c:v>
                </c:pt>
                <c:pt idx="4">
                  <c:v>0.436</c:v>
                </c:pt>
                <c:pt idx="5">
                  <c:v>0.39999999999999997</c:v>
                </c:pt>
                <c:pt idx="6">
                  <c:v>0.57142857142857151</c:v>
                </c:pt>
                <c:pt idx="7">
                  <c:v>0.625</c:v>
                </c:pt>
                <c:pt idx="8">
                  <c:v>0.62962962962962954</c:v>
                </c:pt>
                <c:pt idx="9">
                  <c:v>0.61538461538461542</c:v>
                </c:pt>
                <c:pt idx="10">
                  <c:v>0.63636363636363624</c:v>
                </c:pt>
                <c:pt idx="11">
                  <c:v>0.45454545454545453</c:v>
                </c:pt>
                <c:pt idx="12">
                  <c:v>0.5</c:v>
                </c:pt>
                <c:pt idx="13">
                  <c:v>0.41176470588235292</c:v>
                </c:pt>
                <c:pt idx="14">
                  <c:v>0.5</c:v>
                </c:pt>
                <c:pt idx="15">
                  <c:v>0.46666666666666662</c:v>
                </c:pt>
                <c:pt idx="16">
                  <c:v>0.56299999999999994</c:v>
                </c:pt>
                <c:pt idx="17">
                  <c:v>0.43749999999999994</c:v>
                </c:pt>
                <c:pt idx="18">
                  <c:v>0.57099999999999995</c:v>
                </c:pt>
                <c:pt idx="19">
                  <c:v>0.58823529411764708</c:v>
                </c:pt>
                <c:pt idx="20">
                  <c:v>0.45454545454545453</c:v>
                </c:pt>
                <c:pt idx="21">
                  <c:v>0.57894736842105265</c:v>
                </c:pt>
                <c:pt idx="22">
                  <c:v>0.56200000000000006</c:v>
                </c:pt>
              </c:numCache>
            </c:numRef>
          </c:val>
        </c:ser>
        <c:dLbls>
          <c:showLegendKey val="0"/>
          <c:showVal val="0"/>
          <c:showCatName val="0"/>
          <c:showSerName val="0"/>
          <c:showPercent val="0"/>
          <c:showBubbleSize val="0"/>
        </c:dLbls>
        <c:gapWidth val="150"/>
        <c:overlap val="100"/>
        <c:axId val="108149176"/>
        <c:axId val="108149568"/>
      </c:barChart>
      <c:lineChart>
        <c:grouping val="standard"/>
        <c:varyColors val="0"/>
        <c:ser>
          <c:idx val="2"/>
          <c:order val="2"/>
          <c:tx>
            <c:strRef>
              <c:f>'Fig10'!$E$4</c:f>
              <c:strCache>
                <c:ptCount val="1"/>
              </c:strCache>
            </c:strRef>
          </c:tx>
          <c:spPr>
            <a:ln w="28575" cap="rnd">
              <a:solidFill>
                <a:schemeClr val="bg2">
                  <a:lumMod val="50000"/>
                </a:schemeClr>
              </a:solidFill>
              <a:round/>
            </a:ln>
            <a:effectLst/>
          </c:spPr>
          <c:marker>
            <c:symbol val="none"/>
          </c:marker>
          <c:cat>
            <c:strRef>
              <c:f>'Fig10'!$B$5:$B$27</c:f>
              <c:strCache>
                <c:ptCount val="23"/>
                <c:pt idx="0">
                  <c:v>1995-96</c:v>
                </c:pt>
                <c:pt idx="1">
                  <c:v>1996-97</c:v>
                </c:pt>
                <c:pt idx="2">
                  <c:v>1997-98</c:v>
                </c:pt>
                <c:pt idx="3">
                  <c:v>1998-99</c:v>
                </c:pt>
                <c:pt idx="4">
                  <c:v>1999-2000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strCache>
            </c:strRef>
          </c:cat>
          <c:val>
            <c:numRef>
              <c:f>'Fig10'!$E$5:$E$27</c:f>
              <c:numCache>
                <c:formatCode>0.0%</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val>
          <c:smooth val="0"/>
        </c:ser>
        <c:dLbls>
          <c:showLegendKey val="0"/>
          <c:showVal val="0"/>
          <c:showCatName val="0"/>
          <c:showSerName val="0"/>
          <c:showPercent val="0"/>
          <c:showBubbleSize val="0"/>
        </c:dLbls>
        <c:marker val="1"/>
        <c:smooth val="0"/>
        <c:axId val="108149176"/>
        <c:axId val="108149568"/>
      </c:lineChart>
      <c:catAx>
        <c:axId val="1081491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Academic Year</a:t>
                </a:r>
              </a:p>
            </c:rich>
          </c:tx>
          <c:layout>
            <c:manualLayout>
              <c:xMode val="edge"/>
              <c:yMode val="edge"/>
              <c:x val="0.50217354057508612"/>
              <c:y val="0.9608493776987554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9568"/>
        <c:crosses val="autoZero"/>
        <c:auto val="1"/>
        <c:lblAlgn val="ctr"/>
        <c:lblOffset val="100"/>
        <c:noMultiLvlLbl val="0"/>
      </c:catAx>
      <c:valAx>
        <c:axId val="108149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Percentage of withdrawals</a:t>
                </a:r>
              </a:p>
            </c:rich>
          </c:tx>
          <c:layout>
            <c:manualLayout>
              <c:xMode val="edge"/>
              <c:yMode val="edge"/>
              <c:x val="5.7224602283381786E-3"/>
              <c:y val="0.3760237164599029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917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delete val="1"/>
      </c:legendEntry>
      <c:layout>
        <c:manualLayout>
          <c:xMode val="edge"/>
          <c:yMode val="edge"/>
          <c:x val="0.70708302354399011"/>
          <c:y val="4.7576333323783131E-2"/>
          <c:w val="0.21433449443354896"/>
          <c:h val="3.669511472356278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52990403279272"/>
          <c:y val="3.6528027357576154E-2"/>
          <c:w val="0.87725942935236034"/>
          <c:h val="0.87021580635753859"/>
        </c:manualLayout>
      </c:layout>
      <c:lineChart>
        <c:grouping val="standard"/>
        <c:varyColors val="0"/>
        <c:ser>
          <c:idx val="0"/>
          <c:order val="0"/>
          <c:tx>
            <c:v>Public</c:v>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extLst>
                <c:ext xmlns:c15="http://schemas.microsoft.com/office/drawing/2012/chart" uri="{02D57815-91ED-43cb-92C2-25804820EDAC}">
                  <c15:fullRef>
                    <c15:sqref>'Fig2'!$A$6:$L$6</c15:sqref>
                  </c15:fullRef>
                </c:ext>
              </c:extLst>
              <c:f>'Fig2'!$B$6:$L$6</c:f>
              <c:numCache>
                <c:formatCode>General</c:formatCode>
                <c:ptCount val="11"/>
                <c:pt idx="0">
                  <c:v>20957</c:v>
                </c:pt>
                <c:pt idx="1">
                  <c:v>23130</c:v>
                </c:pt>
                <c:pt idx="2">
                  <c:v>25618</c:v>
                </c:pt>
                <c:pt idx="3">
                  <c:v>28151</c:v>
                </c:pt>
                <c:pt idx="4">
                  <c:v>30137</c:v>
                </c:pt>
                <c:pt idx="5">
                  <c:v>31322</c:v>
                </c:pt>
                <c:pt idx="6">
                  <c:v>32426</c:v>
                </c:pt>
                <c:pt idx="7" formatCode="0">
                  <c:v>34695.56</c:v>
                </c:pt>
                <c:pt idx="8" formatCode="0">
                  <c:v>35916.949999999997</c:v>
                </c:pt>
                <c:pt idx="9">
                  <c:v>37877.21</c:v>
                </c:pt>
                <c:pt idx="10">
                  <c:v>39661.919999999998</c:v>
                </c:pt>
              </c:numCache>
            </c:numRef>
          </c:val>
          <c:smooth val="0"/>
        </c:ser>
        <c:ser>
          <c:idx val="1"/>
          <c:order val="1"/>
          <c:tx>
            <c:v>Public (2018 Dollars)</c:v>
          </c:tx>
          <c:spPr>
            <a:ln w="38100" cap="flat" cmpd="dbl" algn="ctr">
              <a:solidFill>
                <a:srgbClr val="7F7770"/>
              </a:solidFill>
              <a:prstDash val="sysDot"/>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extLst>
                <c:ext xmlns:c15="http://schemas.microsoft.com/office/drawing/2012/chart" uri="{02D57815-91ED-43cb-92C2-25804820EDAC}">
                  <c15:fullRef>
                    <c15:sqref>'Fig2'!$A$7:$L$7</c15:sqref>
                  </c15:fullRef>
                </c:ext>
              </c:extLst>
              <c:f>'Fig2'!$B$7:$L$7</c:f>
              <c:numCache>
                <c:formatCode>General</c:formatCode>
                <c:ptCount val="11"/>
                <c:pt idx="0">
                  <c:v>24180.87</c:v>
                </c:pt>
                <c:pt idx="1">
                  <c:v>27035.89</c:v>
                </c:pt>
                <c:pt idx="2">
                  <c:v>29605.439999999999</c:v>
                </c:pt>
                <c:pt idx="3">
                  <c:v>31321.09</c:v>
                </c:pt>
                <c:pt idx="4">
                  <c:v>32876.080000000002</c:v>
                </c:pt>
                <c:pt idx="5">
                  <c:v>33768.639999999999</c:v>
                </c:pt>
                <c:pt idx="6">
                  <c:v>34388.74</c:v>
                </c:pt>
                <c:pt idx="7">
                  <c:v>36809.449999999997</c:v>
                </c:pt>
                <c:pt idx="8">
                  <c:v>37555.1</c:v>
                </c:pt>
                <c:pt idx="9">
                  <c:v>38739.449999999997</c:v>
                </c:pt>
                <c:pt idx="10">
                  <c:v>39661.919999999998</c:v>
                </c:pt>
              </c:numCache>
            </c:numRef>
          </c:val>
          <c:smooth val="0"/>
        </c:ser>
        <c:ser>
          <c:idx val="2"/>
          <c:order val="2"/>
          <c:tx>
            <c:v>Private</c:v>
          </c:tx>
          <c:spPr>
            <a:ln w="38100" cap="flat" cmpd="sng" algn="ctr">
              <a:solidFill>
                <a:srgbClr val="F26522"/>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'Fig2'!$A$5:$L$5</c15:sqref>
                  </c15:fullRef>
                </c:ext>
              </c:extLst>
              <c:f>'Fig2'!$B$5:$L$5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extLst>
                <c:ext xmlns:c15="http://schemas.microsoft.com/office/drawing/2012/chart" uri="{02D57815-91ED-43cb-92C2-25804820EDAC}">
                  <c15:fullRef>
                    <c15:sqref>'Fig2'!$A$8:$L$8</c15:sqref>
                  </c15:fullRef>
                </c:ext>
              </c:extLst>
              <c:f>'Fig2'!$B$8:$L$8</c:f>
              <c:numCache>
                <c:formatCode>General</c:formatCode>
                <c:ptCount val="11"/>
                <c:pt idx="0">
                  <c:v>46384</c:v>
                </c:pt>
                <c:pt idx="1">
                  <c:v>50209</c:v>
                </c:pt>
                <c:pt idx="2">
                  <c:v>52697</c:v>
                </c:pt>
                <c:pt idx="3">
                  <c:v>56463</c:v>
                </c:pt>
                <c:pt idx="4">
                  <c:v>58238</c:v>
                </c:pt>
                <c:pt idx="5">
                  <c:v>61143</c:v>
                </c:pt>
                <c:pt idx="6">
                  <c:v>64004</c:v>
                </c:pt>
                <c:pt idx="7" formatCode="0">
                  <c:v>65437.27</c:v>
                </c:pt>
                <c:pt idx="8" formatCode="0">
                  <c:v>67398.89</c:v>
                </c:pt>
                <c:pt idx="9">
                  <c:v>67086.740000000005</c:v>
                </c:pt>
                <c:pt idx="10">
                  <c:v>72270.850000000006</c:v>
                </c:pt>
              </c:numCache>
            </c:numRef>
          </c:val>
          <c:smooth val="0"/>
        </c:ser>
        <c:ser>
          <c:idx val="3"/>
          <c:order val="3"/>
          <c:tx>
            <c:v>Private (2018 Dollars)</c:v>
          </c:tx>
          <c:spPr>
            <a:ln w="38100" cap="flat" cmpd="dbl" algn="ctr">
              <a:solidFill>
                <a:srgbClr val="7F7770"/>
              </a:solidFill>
              <a:miter lim="800000"/>
            </a:ln>
            <a:effectLst/>
          </c:spPr>
          <c:marker>
            <c:symbol val="none"/>
          </c:marker>
          <c:cat>
            <c:strRef>
              <c:extLst>
                <c:ext xmlns:c15="http://schemas.microsoft.com/office/drawing/2012/chart" uri="{02D57815-91ED-43cb-92C2-25804820EDAC}">
                  <c15:fullRef>
                    <c15:sqref>'Fig2'!$A$5:$L$5</c15:sqref>
                  </c15:fullRef>
                </c:ext>
              </c:extLst>
              <c:f>'Fig2'!$B$5:$L$5</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extLst>
                <c:ext xmlns:c15="http://schemas.microsoft.com/office/drawing/2012/chart" uri="{02D57815-91ED-43cb-92C2-25804820EDAC}">
                  <c15:fullRef>
                    <c15:sqref>'Fig2'!$A$9:$L$9</c15:sqref>
                  </c15:fullRef>
                </c:ext>
              </c:extLst>
              <c:f>'Fig2'!$B$9:$L$9</c:f>
              <c:numCache>
                <c:formatCode>General</c:formatCode>
                <c:ptCount val="11"/>
                <c:pt idx="0">
                  <c:v>53519.38</c:v>
                </c:pt>
                <c:pt idx="1">
                  <c:v>58687.63</c:v>
                </c:pt>
                <c:pt idx="2">
                  <c:v>60899.28</c:v>
                </c:pt>
                <c:pt idx="3">
                  <c:v>62821.31</c:v>
                </c:pt>
                <c:pt idx="4">
                  <c:v>63531.11</c:v>
                </c:pt>
                <c:pt idx="5">
                  <c:v>65919.039999999994</c:v>
                </c:pt>
                <c:pt idx="6">
                  <c:v>67878.16</c:v>
                </c:pt>
                <c:pt idx="7">
                  <c:v>69422.98</c:v>
                </c:pt>
                <c:pt idx="8">
                  <c:v>70472.92</c:v>
                </c:pt>
                <c:pt idx="9">
                  <c:v>68614.55</c:v>
                </c:pt>
                <c:pt idx="10">
                  <c:v>72270.850000000006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8091600"/>
        <c:axId val="108092776"/>
      </c:lineChart>
      <c:catAx>
        <c:axId val="1080916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2776"/>
        <c:crosses val="autoZero"/>
        <c:auto val="1"/>
        <c:lblAlgn val="ctr"/>
        <c:lblOffset val="100"/>
        <c:noMultiLvlLbl val="0"/>
      </c:catAx>
      <c:valAx>
        <c:axId val="10809277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Tution and Fees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1600"/>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solidFill>
            <a:srgbClr val="5B9BD5"/>
          </a:solidFill>
        </a:ln>
        <a:effectLst/>
      </c:spPr>
    </c:plotArea>
    <c:legend>
      <c:legendPos val="l"/>
      <c:layout>
        <c:manualLayout>
          <c:xMode val="edge"/>
          <c:yMode val="edge"/>
          <c:x val="0.53559639027317674"/>
          <c:y val="0.69156227878154231"/>
          <c:w val="0.4072042278277479"/>
          <c:h val="0.13139826401367877"/>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65529536512258"/>
          <c:y val="1.6001574693501851E-2"/>
          <c:w val="0.87348081489813778"/>
          <c:h val="0.84958612567795222"/>
        </c:manualLayout>
      </c:layout>
      <c:lineChart>
        <c:grouping val="standard"/>
        <c:varyColors val="0"/>
        <c:ser>
          <c:idx val="0"/>
          <c:order val="0"/>
          <c:tx>
            <c:strRef>
              <c:f>'Fig3'!$A$5</c:f>
              <c:strCache>
                <c:ptCount val="1"/>
                <c:pt idx="0">
                  <c:v>Resident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'Fig3'!$B$5:$L$5</c:f>
              <c:numCache>
                <c:formatCode>_("$"* #,##0_);_("$"* \(#,##0\);_("$"* "-"??_);_(@_)</c:formatCode>
                <c:ptCount val="11"/>
                <c:pt idx="0">
                  <c:v>147409</c:v>
                </c:pt>
                <c:pt idx="1">
                  <c:v>158119</c:v>
                </c:pt>
                <c:pt idx="2">
                  <c:v>171023</c:v>
                </c:pt>
                <c:pt idx="3">
                  <c:v>185545</c:v>
                </c:pt>
                <c:pt idx="4">
                  <c:v>197604</c:v>
                </c:pt>
                <c:pt idx="5">
                  <c:v>205010</c:v>
                </c:pt>
                <c:pt idx="6">
                  <c:v>217423</c:v>
                </c:pt>
                <c:pt idx="7">
                  <c:v>224860.11</c:v>
                </c:pt>
                <c:pt idx="8">
                  <c:v>233479.65</c:v>
                </c:pt>
                <c:pt idx="9" formatCode="#,##0">
                  <c:v>243850</c:v>
                </c:pt>
                <c:pt idx="10">
                  <c:v>251233</c:v>
                </c:pt>
              </c:numCache>
            </c:numRef>
          </c:val>
          <c:smooth val="0"/>
        </c:ser>
        <c:ser>
          <c:idx val="1"/>
          <c:order val="1"/>
          <c:tx>
            <c:strRef>
              <c:f>'Fig3'!$A$6</c:f>
              <c:strCache>
                <c:ptCount val="1"/>
                <c:pt idx="0">
                  <c:v>Resident (2018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'Fig3'!$B$4:$L$4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'Fig3'!$B$6:$L$6</c:f>
              <c:numCache>
                <c:formatCode>#,##0</c:formatCode>
                <c:ptCount val="11"/>
                <c:pt idx="0">
                  <c:v>170085.34</c:v>
                </c:pt>
                <c:pt idx="1">
                  <c:v>184820</c:v>
                </c:pt>
                <c:pt idx="2">
                  <c:v>197642.71</c:v>
                </c:pt>
                <c:pt idx="3">
                  <c:v>206439.25</c:v>
                </c:pt>
                <c:pt idx="4">
                  <c:v>215563.73</c:v>
                </c:pt>
                <c:pt idx="5">
                  <c:v>221023.88</c:v>
                </c:pt>
                <c:pt idx="6" formatCode="#,##0.00">
                  <c:v>230583.6</c:v>
                </c:pt>
                <c:pt idx="7" formatCode="&quot;$&quot;#,##0_);[Red]\(&quot;$&quot;#,##0\)">
                  <c:v>238556.95</c:v>
                </c:pt>
                <c:pt idx="8" formatCode="#,##0.00">
                  <c:v>244128.51</c:v>
                </c:pt>
                <c:pt idx="9">
                  <c:v>249402.4</c:v>
                </c:pt>
                <c:pt idx="10" formatCode="_(&quot;$&quot;* #,##0_);_(&quot;$&quot;* \(#,##0\);_(&quot;$&quot;* &quot;-&quot;??_);_(@_)">
                  <c:v>251233</c:v>
                </c:pt>
              </c:numCache>
            </c:numRef>
          </c:val>
          <c:smooth val="0"/>
        </c:ser>
        <c:ser>
          <c:idx val="2"/>
          <c:order val="2"/>
          <c:tx>
            <c:strRef>
              <c:f>'Fig3'!$A$7</c:f>
              <c:strCache>
                <c:ptCount val="1"/>
                <c:pt idx="0">
                  <c:v>Non-Resident</c:v>
                </c:pt>
              </c:strCache>
            </c:strRef>
          </c:tx>
          <c:spPr>
            <a:ln w="38100" cap="flat" cmpd="sng" algn="ctr">
              <a:solidFill>
                <a:srgbClr val="F26522"/>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'Fig3'!$B$7:$L$7</c:f>
              <c:numCache>
                <c:formatCode>_("$"* #,##0_);_("$"* \(#,##0\);_("$"* "-"??_);_(@_)</c:formatCode>
                <c:ptCount val="11"/>
                <c:pt idx="0">
                  <c:v>206423</c:v>
                </c:pt>
                <c:pt idx="1">
                  <c:v>216842</c:v>
                </c:pt>
                <c:pt idx="2">
                  <c:v>233808</c:v>
                </c:pt>
                <c:pt idx="3">
                  <c:v>251457</c:v>
                </c:pt>
                <c:pt idx="4">
                  <c:v>266914</c:v>
                </c:pt>
                <c:pt idx="5">
                  <c:v>278217</c:v>
                </c:pt>
                <c:pt idx="6">
                  <c:v>289042</c:v>
                </c:pt>
                <c:pt idx="7">
                  <c:v>295678.13</c:v>
                </c:pt>
                <c:pt idx="8">
                  <c:v>304212.15000000002</c:v>
                </c:pt>
                <c:pt idx="9">
                  <c:v>315322</c:v>
                </c:pt>
                <c:pt idx="10">
                  <c:v>321575</c:v>
                </c:pt>
              </c:numCache>
            </c:numRef>
          </c:val>
          <c:smooth val="0"/>
        </c:ser>
        <c:ser>
          <c:idx val="3"/>
          <c:order val="3"/>
          <c:tx>
            <c:strRef>
              <c:f>'Fig3'!$A$8</c:f>
              <c:strCache>
                <c:ptCount val="1"/>
                <c:pt idx="0">
                  <c:v>Non-Resident (2018 Dollars)</c:v>
                </c:pt>
              </c:strCache>
            </c:strRef>
          </c:tx>
          <c:spPr>
            <a:ln w="38100" cap="flat" cmpd="dbl" algn="ctr">
              <a:solidFill>
                <a:srgbClr val="7F7770"/>
              </a:solidFill>
              <a:miter lim="800000"/>
            </a:ln>
            <a:effectLst/>
          </c:spPr>
          <c:marker>
            <c:symbol val="none"/>
          </c:marker>
          <c:cat>
            <c:strRef>
              <c:f>'Fig3'!$B$4:$L$4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'Fig3'!$B$8:$L$8</c:f>
              <c:numCache>
                <c:formatCode>#,##0</c:formatCode>
                <c:ptCount val="11"/>
                <c:pt idx="0">
                  <c:v>238177.63</c:v>
                </c:pt>
                <c:pt idx="1">
                  <c:v>253459</c:v>
                </c:pt>
                <c:pt idx="2">
                  <c:v>270200.18</c:v>
                </c:pt>
                <c:pt idx="3">
                  <c:v>279773.61</c:v>
                </c:pt>
                <c:pt idx="4">
                  <c:v>291173.14</c:v>
                </c:pt>
                <c:pt idx="5" formatCode="&quot;$&quot;#,##0_);[Red]\(&quot;$&quot;#,##0\)">
                  <c:v>299949.27</c:v>
                </c:pt>
                <c:pt idx="6" formatCode="&quot;$&quot;#,##0_);[Red]\(&quot;$&quot;#,##0\)">
                  <c:v>306537.69</c:v>
                </c:pt>
                <c:pt idx="7" formatCode="#,##0.00">
                  <c:v>313688.7</c:v>
                </c:pt>
                <c:pt idx="8" formatCode="#,##0.00">
                  <c:v>318086.44</c:v>
                </c:pt>
                <c:pt idx="9" formatCode="&quot;$&quot;#,##0_);[Red]\(&quot;$&quot;#,##0\)">
                  <c:v>322501.78999999998</c:v>
                </c:pt>
                <c:pt idx="10" formatCode="_(&quot;$&quot;* #,##0_);_(&quot;$&quot;* \(#,##0\);_(&quot;$&quot;* &quot;-&quot;??_);_(@_)">
                  <c:v>321575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8089640"/>
        <c:axId val="108090032"/>
      </c:lineChart>
      <c:catAx>
        <c:axId val="1080896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3270424531"/>
              <c:y val="0.95004155730533668"/>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0032"/>
        <c:crosses val="autoZero"/>
        <c:auto val="1"/>
        <c:lblAlgn val="ctr"/>
        <c:lblOffset val="100"/>
        <c:noMultiLvlLbl val="0"/>
      </c:catAx>
      <c:valAx>
        <c:axId val="10809003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89640"/>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60364925736118258"/>
          <c:y val="0.53080861767279086"/>
          <c:w val="0.20085626911314985"/>
          <c:h val="0.18959142607174104"/>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65365266841645"/>
          <c:y val="2.1483721640324437E-2"/>
          <c:w val="0.86807994313210834"/>
          <c:h val="0.8494346355654554"/>
        </c:manualLayout>
      </c:layout>
      <c:lineChart>
        <c:grouping val="standard"/>
        <c:varyColors val="0"/>
        <c:ser>
          <c:idx val="0"/>
          <c:order val="0"/>
          <c:tx>
            <c:strRef>
              <c:f>'Fig4'!$A$5</c:f>
              <c:strCache>
                <c:ptCount val="1"/>
                <c:pt idx="0">
                  <c:v>Public</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'Fig4'!$B$5:$L$5</c:f>
              <c:numCache>
                <c:formatCode>General</c:formatCode>
                <c:ptCount val="11"/>
                <c:pt idx="0">
                  <c:v>115988</c:v>
                </c:pt>
                <c:pt idx="1">
                  <c:v>124397</c:v>
                </c:pt>
                <c:pt idx="2">
                  <c:v>138174</c:v>
                </c:pt>
                <c:pt idx="3">
                  <c:v>150007</c:v>
                </c:pt>
                <c:pt idx="4">
                  <c:v>159460</c:v>
                </c:pt>
                <c:pt idx="5">
                  <c:v>165394</c:v>
                </c:pt>
                <c:pt idx="6">
                  <c:v>170971</c:v>
                </c:pt>
                <c:pt idx="7">
                  <c:v>179142.68</c:v>
                </c:pt>
                <c:pt idx="8">
                  <c:v>184815.95</c:v>
                </c:pt>
                <c:pt idx="9">
                  <c:v>193638.08</c:v>
                </c:pt>
                <c:pt idx="10">
                  <c:v>199881.23</c:v>
                </c:pt>
              </c:numCache>
            </c:numRef>
          </c:val>
          <c:smooth val="0"/>
        </c:ser>
        <c:ser>
          <c:idx val="1"/>
          <c:order val="1"/>
          <c:tx>
            <c:strRef>
              <c:f>'Fig4'!$A$6</c:f>
              <c:strCache>
                <c:ptCount val="1"/>
                <c:pt idx="0">
                  <c:v>Public (2018 Dollars)</c:v>
                </c:pt>
              </c:strCache>
            </c:strRef>
          </c:tx>
          <c:spPr>
            <a:ln w="38100" cap="flat" cmpd="dbl" algn="ctr">
              <a:solidFill>
                <a:srgbClr val="7F7770"/>
              </a:solidFill>
              <a:prstDash val="sysDot"/>
              <a:miter lim="800000"/>
            </a:ln>
            <a:effectLst/>
          </c:spPr>
          <c:marker>
            <c:symbol val="none"/>
          </c:marker>
          <c:dPt>
            <c:idx val="0"/>
            <c:marker>
              <c:symbol val="none"/>
            </c:marker>
            <c:bubble3D val="0"/>
          </c:dPt>
          <c:cat>
            <c:strRef>
              <c:f>'Fig4'!$B$4:$L$4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'Fig4'!$B$6:$L$6</c:f>
              <c:numCache>
                <c:formatCode>General</c:formatCode>
                <c:ptCount val="11"/>
                <c:pt idx="0">
                  <c:v>133830.75942391576</c:v>
                </c:pt>
                <c:pt idx="1">
                  <c:v>145403.48433774564</c:v>
                </c:pt>
                <c:pt idx="2">
                  <c:v>159680.76698186793</c:v>
                </c:pt>
                <c:pt idx="3">
                  <c:v>166899.31054326444</c:v>
                </c:pt>
                <c:pt idx="4">
                  <c:v>173952.91788526549</c:v>
                </c:pt>
                <c:pt idx="5">
                  <c:v>178313.36817091849</c:v>
                </c:pt>
                <c:pt idx="6">
                  <c:v>181319.86347166583</c:v>
                </c:pt>
                <c:pt idx="7">
                  <c:v>190054.74717425872</c:v>
                </c:pt>
                <c:pt idx="8">
                  <c:v>193245.28924784026</c:v>
                </c:pt>
                <c:pt idx="9">
                  <c:v>198047.16786299774</c:v>
                </c:pt>
                <c:pt idx="10">
                  <c:v>199881.23</c:v>
                </c:pt>
              </c:numCache>
            </c:numRef>
          </c:val>
          <c:smooth val="0"/>
        </c:ser>
        <c:ser>
          <c:idx val="2"/>
          <c:order val="2"/>
          <c:tx>
            <c:strRef>
              <c:f>'Fig4'!$A$7</c:f>
              <c:strCache>
                <c:ptCount val="1"/>
                <c:pt idx="0">
                  <c:v>Private</c:v>
                </c:pt>
              </c:strCache>
            </c:strRef>
          </c:tx>
          <c:spPr>
            <a:ln w="38100" cap="flat" cmpd="sng" algn="ctr">
              <a:solidFill>
                <a:srgbClr val="F26522"/>
              </a:solidFill>
              <a:prstDash val="solid"/>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'Fig4'!$B$7:$L$7</c:f>
              <c:numCache>
                <c:formatCode>General</c:formatCode>
                <c:ptCount val="11"/>
                <c:pt idx="0">
                  <c:v>208597</c:v>
                </c:pt>
                <c:pt idx="1">
                  <c:v>223788</c:v>
                </c:pt>
                <c:pt idx="2">
                  <c:v>234992</c:v>
                </c:pt>
                <c:pt idx="3">
                  <c:v>251290</c:v>
                </c:pt>
                <c:pt idx="4">
                  <c:v>264810</c:v>
                </c:pt>
                <c:pt idx="5">
                  <c:v>274811</c:v>
                </c:pt>
                <c:pt idx="6">
                  <c:v>294169</c:v>
                </c:pt>
                <c:pt idx="7">
                  <c:v>297246.03999999998</c:v>
                </c:pt>
                <c:pt idx="8">
                  <c:v>306475.19</c:v>
                </c:pt>
                <c:pt idx="9">
                  <c:v>319168.58</c:v>
                </c:pt>
                <c:pt idx="10">
                  <c:v>328260.53999999998</c:v>
                </c:pt>
              </c:numCache>
            </c:numRef>
          </c:val>
          <c:smooth val="0"/>
        </c:ser>
        <c:ser>
          <c:idx val="3"/>
          <c:order val="3"/>
          <c:tx>
            <c:strRef>
              <c:f>'Fig4'!$A$8</c:f>
              <c:strCache>
                <c:ptCount val="1"/>
                <c:pt idx="0">
                  <c:v>Private (2018 Dollars)</c:v>
                </c:pt>
              </c:strCache>
            </c:strRef>
          </c:tx>
          <c:spPr>
            <a:ln w="38100" cap="flat" cmpd="dbl" algn="ctr">
              <a:solidFill>
                <a:srgbClr val="7F7770"/>
              </a:solidFill>
              <a:miter lim="800000"/>
            </a:ln>
            <a:effectLst/>
          </c:spPr>
          <c:marker>
            <c:symbol val="none"/>
          </c:marker>
          <c:cat>
            <c:strRef>
              <c:f>'Fig4'!$B$4:$L$4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'Fig4'!$B$8:$L$8</c:f>
              <c:numCache>
                <c:formatCode>General</c:formatCode>
                <c:ptCount val="11"/>
                <c:pt idx="0">
                  <c:v>240686.06169216262</c:v>
                </c:pt>
                <c:pt idx="1">
                  <c:v>261578.29331073436</c:v>
                </c:pt>
                <c:pt idx="2">
                  <c:v>271568.47738795367</c:v>
                </c:pt>
                <c:pt idx="3">
                  <c:v>279587.80421191629</c:v>
                </c:pt>
                <c:pt idx="4">
                  <c:v>288877.91411762923</c:v>
                </c:pt>
                <c:pt idx="5">
                  <c:v>296277.22299731721</c:v>
                </c:pt>
                <c:pt idx="6">
                  <c:v>311975.03037121188</c:v>
                </c:pt>
                <c:pt idx="7">
                  <c:v>315352.10358999652</c:v>
                </c:pt>
                <c:pt idx="8">
                  <c:v>320453.330672146</c:v>
                </c:pt>
                <c:pt idx="9">
                  <c:v>326435.96414431825</c:v>
                </c:pt>
                <c:pt idx="10">
                  <c:v>328260.53999999998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8091208"/>
        <c:axId val="108152312"/>
      </c:lineChart>
      <c:catAx>
        <c:axId val="1080912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52312"/>
        <c:crosses val="autoZero"/>
        <c:auto val="1"/>
        <c:lblAlgn val="ctr"/>
        <c:lblOffset val="100"/>
        <c:noMultiLvlLbl val="0"/>
      </c:catAx>
      <c:valAx>
        <c:axId val="10815231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091208"/>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67686340769903763"/>
          <c:y val="0.59137401574803161"/>
          <c:w val="0.22614588801399824"/>
          <c:h val="0.15799285505978419"/>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7018497687789"/>
          <c:y val="2.5462962962962962E-2"/>
          <c:w val="0.88211296504603587"/>
          <c:h val="0.87021580635753859"/>
        </c:manualLayout>
      </c:layout>
      <c:lineChart>
        <c:grouping val="standard"/>
        <c:varyColors val="0"/>
        <c:ser>
          <c:idx val="0"/>
          <c:order val="0"/>
          <c:tx>
            <c:strRef>
              <c:f>'Fig5'!$A$5</c:f>
              <c:strCache>
                <c:ptCount val="1"/>
                <c:pt idx="0">
                  <c:v>Public</c:v>
                </c:pt>
              </c:strCache>
            </c:strRef>
          </c:tx>
          <c:spPr>
            <a:ln w="38100" cap="flat" cmpd="dbl" algn="ctr">
              <a:solidFill>
                <a:srgbClr val="0076BE"/>
              </a:solidFill>
              <a:miter lim="800000"/>
            </a:ln>
            <a:effectLst/>
          </c:spPr>
          <c:marker>
            <c:symbol val="none"/>
          </c:marker>
          <c:dLbls>
            <c:dLbl>
              <c:idx val="6"/>
              <c:layout>
                <c:manualLayout>
                  <c:x val="-3.9463250991155843E-2"/>
                  <c:y val="4.23611111111111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822751322751321E-2"/>
                  <c:y val="3.68055555555555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8181227355441189E-2"/>
                  <c:y val="3.68055555555555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424276224106929E-2"/>
                  <c:y val="3.1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0538862193918529E-2"/>
                  <c:y val="3.95833333333332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'Fig5'!$B$5:$L$5</c:f>
              <c:numCache>
                <c:formatCode>General</c:formatCode>
                <c:ptCount val="11"/>
                <c:pt idx="0">
                  <c:v>215611</c:v>
                </c:pt>
                <c:pt idx="1">
                  <c:v>230665</c:v>
                </c:pt>
                <c:pt idx="2">
                  <c:v>242081</c:v>
                </c:pt>
                <c:pt idx="3">
                  <c:v>257614</c:v>
                </c:pt>
                <c:pt idx="4">
                  <c:v>269868</c:v>
                </c:pt>
                <c:pt idx="5">
                  <c:v>279547</c:v>
                </c:pt>
                <c:pt idx="6">
                  <c:v>283356</c:v>
                </c:pt>
                <c:pt idx="7">
                  <c:v>292103.96999999997</c:v>
                </c:pt>
                <c:pt idx="8">
                  <c:v>300252.49</c:v>
                </c:pt>
                <c:pt idx="9">
                  <c:v>310229.56</c:v>
                </c:pt>
                <c:pt idx="10">
                  <c:v>313129.36</c:v>
                </c:pt>
              </c:numCache>
            </c:numRef>
          </c:val>
          <c:smooth val="0"/>
        </c:ser>
        <c:ser>
          <c:idx val="1"/>
          <c:order val="1"/>
          <c:tx>
            <c:strRef>
              <c:f>'Fig5'!$A$6</c:f>
              <c:strCache>
                <c:ptCount val="1"/>
                <c:pt idx="0">
                  <c:v>Private</c:v>
                </c:pt>
              </c:strCache>
            </c:strRef>
          </c:tx>
          <c:spPr>
            <a:ln w="38100" cap="flat" cmpd="sng" algn="ctr">
              <a:solidFill>
                <a:srgbClr val="F26522"/>
              </a:solidFill>
              <a:miter lim="800000"/>
            </a:ln>
            <a:effectLst/>
          </c:spPr>
          <c:marker>
            <c:symbol val="none"/>
          </c:marker>
          <c:dPt>
            <c:idx val="0"/>
            <c:marker>
              <c:symbol val="none"/>
            </c:marker>
            <c:bubble3D val="0"/>
          </c:dPt>
          <c:dLbls>
            <c:dLbl>
              <c:idx val="6"/>
              <c:layout>
                <c:manualLayout>
                  <c:x val="-3.7023482769136931E-2"/>
                  <c:y val="-3.95833333333333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45502645502644E-2"/>
                  <c:y val="-3.6805446194225731E-2"/>
                </c:manualLayout>
              </c:layout>
              <c:numFmt formatCode="&quot;$&quot;#,##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095238095238093E-2"/>
                      <c:h val="4.583333333333333E-2"/>
                    </c:manualLayout>
                  </c15:layout>
                </c:ext>
              </c:extLst>
            </c:dLbl>
            <c:dLbl>
              <c:idx val="8"/>
              <c:layout>
                <c:manualLayout>
                  <c:x val="-4.0798172342106101E-2"/>
                  <c:y val="-3.47430008748906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0399139746304699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1707612239637155E-2"/>
                  <c:y val="-3.474300087489064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'Fig5'!$B$6:$L$6</c:f>
              <c:numCache>
                <c:formatCode>General</c:formatCode>
                <c:ptCount val="11"/>
                <c:pt idx="0">
                  <c:v>201704</c:v>
                </c:pt>
                <c:pt idx="1">
                  <c:v>209744</c:v>
                </c:pt>
                <c:pt idx="2">
                  <c:v>229560</c:v>
                </c:pt>
                <c:pt idx="3">
                  <c:v>248129</c:v>
                </c:pt>
                <c:pt idx="4">
                  <c:v>265237</c:v>
                </c:pt>
                <c:pt idx="5">
                  <c:v>277463</c:v>
                </c:pt>
                <c:pt idx="6">
                  <c:v>298438</c:v>
                </c:pt>
                <c:pt idx="7">
                  <c:v>301337.21000000002</c:v>
                </c:pt>
                <c:pt idx="8">
                  <c:v>310151.65000000002</c:v>
                </c:pt>
                <c:pt idx="9">
                  <c:v>322960.58</c:v>
                </c:pt>
                <c:pt idx="10">
                  <c:v>334242.27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8147216"/>
        <c:axId val="108149960"/>
      </c:lineChart>
      <c:catAx>
        <c:axId val="10814721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9960"/>
        <c:crosses val="autoZero"/>
        <c:auto val="1"/>
        <c:lblAlgn val="ctr"/>
        <c:lblOffset val="100"/>
        <c:noMultiLvlLbl val="0"/>
      </c:catAx>
      <c:valAx>
        <c:axId val="10814996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Total Costs</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7216"/>
        <c:crosses val="autoZero"/>
        <c:crossBetween val="between"/>
      </c:valAx>
      <c:spPr>
        <a:gradFill>
          <a:gsLst>
            <a:gs pos="0">
              <a:srgbClr val="5B9BD5">
                <a:lumMod val="3000"/>
                <a:lumOff val="97000"/>
              </a:srgbClr>
            </a:gs>
            <a:gs pos="100000">
              <a:srgbClr val="5B9BD5">
                <a:lumMod val="45000"/>
                <a:lumOff val="55000"/>
              </a:srgbClr>
            </a:gs>
            <a:gs pos="100000">
              <a:srgbClr val="5B9BD5">
                <a:lumMod val="45000"/>
                <a:lumOff val="55000"/>
              </a:srgbClr>
            </a:gs>
            <a:gs pos="100000">
              <a:srgbClr val="5B9BD5">
                <a:lumMod val="30000"/>
                <a:lumOff val="70000"/>
              </a:srgbClr>
            </a:gs>
          </a:gsLst>
          <a:lin ang="5400000" scaled="1"/>
        </a:gradFill>
        <a:ln>
          <a:noFill/>
        </a:ln>
        <a:effectLst/>
      </c:spPr>
    </c:plotArea>
    <c:legend>
      <c:legendPos val="r"/>
      <c:layout>
        <c:manualLayout>
          <c:xMode val="edge"/>
          <c:yMode val="edge"/>
          <c:x val="0.1688425925925926"/>
          <c:y val="0.10170548993875765"/>
          <c:w val="9.6203703703703722E-2"/>
          <c:h val="9.7514946048410614E-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United States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'Fig6'!$D$7</c:f>
              <c:strCache>
                <c:ptCount val="1"/>
                <c:pt idx="0">
                  <c:v>United States </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5252525252525255E-3"/>
                  <c:y val="-5.6451589005338663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7.5757575757575525E-3"/>
                  <c:y val="-5.913975991035484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
                  <c:y val="7.3842938381094264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'Fig6'!$C$8:$C$10</c:f>
              <c:strCache>
                <c:ptCount val="3"/>
                <c:pt idx="0">
                  <c:v>Male</c:v>
                </c:pt>
                <c:pt idx="1">
                  <c:v>Female</c:v>
                </c:pt>
                <c:pt idx="2">
                  <c:v>Other</c:v>
                </c:pt>
              </c:strCache>
            </c:strRef>
          </c:cat>
          <c:val>
            <c:numRef>
              <c:f>'Fig6'!$D$8:$D$10</c:f>
              <c:numCache>
                <c:formatCode>0.0%</c:formatCode>
                <c:ptCount val="3"/>
                <c:pt idx="0">
                  <c:v>0.48920889371915049</c:v>
                </c:pt>
                <c:pt idx="1">
                  <c:v>0.50732237467735364</c:v>
                </c:pt>
                <c:pt idx="2">
                  <c:v>3.4687316034959018E-3</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Canada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63471807403391E-2"/>
          <c:y val="0.1804443032517189"/>
          <c:w val="0.8060263515936712"/>
          <c:h val="0.69103495739125154"/>
        </c:manualLayout>
      </c:layout>
      <c:doughnutChart>
        <c:varyColors val="1"/>
        <c:ser>
          <c:idx val="0"/>
          <c:order val="0"/>
          <c:tx>
            <c:strRef>
              <c:f>'Fig6'!$I$7</c:f>
              <c:strCache>
                <c:ptCount val="1"/>
                <c:pt idx="0">
                  <c:v>Canada</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7.5757575757574832E-3"/>
                  <c:y val="-7.8911547718346409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2.7777777777777776E-2"/>
                  <c:y val="1.0884351409427092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'Fig6'!$H$8:$H$10</c:f>
              <c:strCache>
                <c:ptCount val="3"/>
                <c:pt idx="0">
                  <c:v>Male</c:v>
                </c:pt>
                <c:pt idx="1">
                  <c:v>Female</c:v>
                </c:pt>
                <c:pt idx="2">
                  <c:v>Other</c:v>
                </c:pt>
              </c:strCache>
            </c:strRef>
          </c:cat>
          <c:val>
            <c:numRef>
              <c:f>'Fig6'!$I$8:$I$9</c:f>
              <c:numCache>
                <c:formatCode>0.0%</c:formatCode>
                <c:ptCount val="2"/>
                <c:pt idx="0">
                  <c:v>0.43599825251201396</c:v>
                </c:pt>
                <c:pt idx="1">
                  <c:v>0.56400174748798604</c:v>
                </c:pt>
              </c:numCache>
            </c:numRef>
          </c:val>
        </c:ser>
        <c:dLbls>
          <c:showLegendKey val="0"/>
          <c:showVal val="0"/>
          <c:showCatName val="0"/>
          <c:showSerName val="0"/>
          <c:showPercent val="1"/>
          <c:showBubbleSize val="0"/>
          <c:showLeaderLines val="0"/>
        </c:dLbls>
        <c:firstSliceAng val="22"/>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tx>
            <c:strRef>
              <c:f>'Fig7-8'!$B$5</c:f>
              <c:strCache>
                <c:ptCount val="1"/>
                <c:pt idx="0">
                  <c:v>Academic Average</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'Fig7-8'!$D$5:$N$5</c:f>
              <c:numCache>
                <c:formatCode>General</c:formatCode>
                <c:ptCount val="11"/>
                <c:pt idx="0">
                  <c:v>18.8</c:v>
                </c:pt>
                <c:pt idx="1">
                  <c:v>18.899999999999999</c:v>
                </c:pt>
                <c:pt idx="2">
                  <c:v>19.2</c:v>
                </c:pt>
                <c:pt idx="3">
                  <c:v>19.5</c:v>
                </c:pt>
                <c:pt idx="4">
                  <c:v>19.8</c:v>
                </c:pt>
                <c:pt idx="5">
                  <c:v>19.8</c:v>
                </c:pt>
                <c:pt idx="6">
                  <c:v>19.899999999999999</c:v>
                </c:pt>
                <c:pt idx="7" formatCode="0.0">
                  <c:v>20.100000000000001</c:v>
                </c:pt>
                <c:pt idx="8">
                  <c:v>20.2</c:v>
                </c:pt>
                <c:pt idx="9">
                  <c:v>20.3</c:v>
                </c:pt>
                <c:pt idx="10">
                  <c:v>20.5</c:v>
                </c:pt>
              </c:numCache>
            </c:numRef>
          </c:val>
        </c:ser>
        <c:ser>
          <c:idx val="1"/>
          <c:order val="1"/>
          <c:tx>
            <c:strRef>
              <c:f>'Fig7-8'!$B$6</c:f>
              <c:strCache>
                <c:ptCount val="1"/>
                <c:pt idx="0">
                  <c:v>Perceptual Ability</c:v>
                </c:pt>
              </c:strCache>
            </c:strRef>
          </c:tx>
          <c:spPr>
            <a:solidFill>
              <a:srgbClr val="F26522"/>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'Fig7-8'!$D$4:$N$4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'Fig7-8'!$D$6:$N$6</c:f>
              <c:numCache>
                <c:formatCode>General</c:formatCode>
                <c:ptCount val="11"/>
                <c:pt idx="0">
                  <c:v>19.2</c:v>
                </c:pt>
                <c:pt idx="1">
                  <c:v>19.3</c:v>
                </c:pt>
                <c:pt idx="2">
                  <c:v>19.399999999999999</c:v>
                </c:pt>
                <c:pt idx="3">
                  <c:v>19.899999999999999</c:v>
                </c:pt>
                <c:pt idx="4">
                  <c:v>20.100000000000001</c:v>
                </c:pt>
                <c:pt idx="5">
                  <c:v>19.899999999999999</c:v>
                </c:pt>
                <c:pt idx="6">
                  <c:v>19.899999999999999</c:v>
                </c:pt>
                <c:pt idx="7" formatCode="0.0">
                  <c:v>20.100000000000001</c:v>
                </c:pt>
                <c:pt idx="8">
                  <c:v>20.3</c:v>
                </c:pt>
                <c:pt idx="9">
                  <c:v>20.100000000000001</c:v>
                </c:pt>
                <c:pt idx="10">
                  <c:v>20.100000000000001</c:v>
                </c:pt>
              </c:numCache>
            </c:numRef>
          </c:val>
        </c:ser>
        <c:dLbls>
          <c:dLblPos val="inEnd"/>
          <c:showLegendKey val="0"/>
          <c:showVal val="1"/>
          <c:showCatName val="0"/>
          <c:showSerName val="0"/>
          <c:showPercent val="0"/>
          <c:showBubbleSize val="0"/>
        </c:dLbls>
        <c:gapWidth val="65"/>
        <c:axId val="108152704"/>
        <c:axId val="108153488"/>
      </c:barChart>
      <c:catAx>
        <c:axId val="1081527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Academic Year</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08153488"/>
        <c:crosses val="autoZero"/>
        <c:auto val="1"/>
        <c:lblAlgn val="ctr"/>
        <c:lblOffset val="100"/>
        <c:noMultiLvlLbl val="0"/>
      </c:catAx>
      <c:valAx>
        <c:axId val="108153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000"/>
                  <a:t>Average DAT Score</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108152704"/>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150094050743657"/>
          <c:y val="6.9791338582677165E-2"/>
          <c:w val="0.14432195975503062"/>
          <c:h val="0.11193241469816273"/>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526902887139098E-2"/>
          <c:y val="8.7625890972263851E-2"/>
          <c:w val="0.88847769028871404"/>
          <c:h val="0.76766465874715883"/>
        </c:manualLayout>
      </c:layout>
      <c:lineChart>
        <c:grouping val="standard"/>
        <c:varyColors val="0"/>
        <c:ser>
          <c:idx val="0"/>
          <c:order val="0"/>
          <c:tx>
            <c:strRef>
              <c:f>'Fig7-8'!$B$43</c:f>
              <c:strCache>
                <c:ptCount val="1"/>
                <c:pt idx="0">
                  <c:v>Science</c:v>
                </c:pt>
              </c:strCache>
            </c:strRef>
          </c:tx>
          <c:spPr>
            <a:ln w="38100" cap="flat" cmpd="dbl" algn="ctr">
              <a:solidFill>
                <a:srgbClr val="0076BE"/>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'Fig7-8'!$D$43:$N$43</c:f>
              <c:numCache>
                <c:formatCode>_(* #,##0.00_);_(* \(#,##0.00\);_(* "-"??_);_(@_)</c:formatCode>
                <c:ptCount val="11"/>
                <c:pt idx="0">
                  <c:v>3.48</c:v>
                </c:pt>
                <c:pt idx="1">
                  <c:v>3.48</c:v>
                </c:pt>
                <c:pt idx="2">
                  <c:v>3.47</c:v>
                </c:pt>
                <c:pt idx="3">
                  <c:v>3.47</c:v>
                </c:pt>
                <c:pt idx="4">
                  <c:v>3.48</c:v>
                </c:pt>
                <c:pt idx="5">
                  <c:v>3.46</c:v>
                </c:pt>
                <c:pt idx="6">
                  <c:v>3.49</c:v>
                </c:pt>
                <c:pt idx="7">
                  <c:v>3.48</c:v>
                </c:pt>
                <c:pt idx="8" formatCode="General">
                  <c:v>3.48</c:v>
                </c:pt>
                <c:pt idx="9" formatCode="0.00">
                  <c:v>3.5</c:v>
                </c:pt>
                <c:pt idx="10" formatCode="General">
                  <c:v>3.49</c:v>
                </c:pt>
              </c:numCache>
            </c:numRef>
          </c:val>
          <c:smooth val="0"/>
        </c:ser>
        <c:ser>
          <c:idx val="1"/>
          <c:order val="1"/>
          <c:tx>
            <c:strRef>
              <c:f>'Fig7-8'!$B$44</c:f>
              <c:strCache>
                <c:ptCount val="1"/>
                <c:pt idx="0">
                  <c:v>Overall</c:v>
                </c:pt>
              </c:strCache>
            </c:strRef>
          </c:tx>
          <c:spPr>
            <a:ln w="38100" cap="flat" cmpd="sng" algn="ctr">
              <a:solidFill>
                <a:srgbClr val="F26522"/>
              </a:solidFill>
              <a:miter lim="800000"/>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'Fig7-8'!$D$42:$N$42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'Fig7-8'!$D$44:$N$44</c:f>
              <c:numCache>
                <c:formatCode>_(* #,##0.00_);_(* \(#,##0.00\);_(* "-"??_);_(@_)</c:formatCode>
                <c:ptCount val="11"/>
                <c:pt idx="0">
                  <c:v>3.54</c:v>
                </c:pt>
                <c:pt idx="1">
                  <c:v>3.56</c:v>
                </c:pt>
                <c:pt idx="2">
                  <c:v>3.55</c:v>
                </c:pt>
                <c:pt idx="3">
                  <c:v>3.55</c:v>
                </c:pt>
                <c:pt idx="4">
                  <c:v>3.55</c:v>
                </c:pt>
                <c:pt idx="5">
                  <c:v>3.54</c:v>
                </c:pt>
                <c:pt idx="6">
                  <c:v>3.56</c:v>
                </c:pt>
                <c:pt idx="7">
                  <c:v>3.56</c:v>
                </c:pt>
                <c:pt idx="8" formatCode="General">
                  <c:v>3.55</c:v>
                </c:pt>
                <c:pt idx="9" formatCode="General">
                  <c:v>3.59</c:v>
                </c:pt>
                <c:pt idx="10" formatCode="General">
                  <c:v>3.57</c:v>
                </c:pt>
              </c:numCache>
            </c:numRef>
          </c:val>
          <c:smooth val="0"/>
        </c:ser>
        <c:dLbls>
          <c:showLegendKey val="0"/>
          <c:showVal val="0"/>
          <c:showCatName val="0"/>
          <c:showSerName val="0"/>
          <c:showPercent val="0"/>
          <c:showBubbleSize val="0"/>
        </c:dLbls>
        <c:smooth val="0"/>
        <c:axId val="108150744"/>
        <c:axId val="108146432"/>
      </c:lineChart>
      <c:catAx>
        <c:axId val="108150744"/>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Academic Year</a:t>
                </a:r>
              </a:p>
            </c:rich>
          </c:tx>
          <c:layout>
            <c:manualLayout>
              <c:xMode val="edge"/>
              <c:yMode val="edge"/>
              <c:x val="0.51854079177602797"/>
              <c:y val="0.93899168853893267"/>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6432"/>
        <c:crosses val="autoZero"/>
        <c:auto val="1"/>
        <c:lblAlgn val="ctr"/>
        <c:lblOffset val="100"/>
        <c:noMultiLvlLbl val="0"/>
      </c:catAx>
      <c:valAx>
        <c:axId val="108146432"/>
        <c:scaling>
          <c:orientation val="minMax"/>
          <c:min val="3.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Grade Point Average</a:t>
                </a:r>
              </a:p>
            </c:rich>
          </c:tx>
          <c:layout>
            <c:manualLayout>
              <c:xMode val="edge"/>
              <c:yMode val="edge"/>
              <c:x val="6.0781933508311471E-3"/>
              <c:y val="0.30643110236220472"/>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5074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t"/>
      <c:layout>
        <c:manualLayout>
          <c:xMode val="edge"/>
          <c:yMode val="edge"/>
          <c:x val="0.69986493875765532"/>
          <c:y val="0.55833333333333335"/>
          <c:w val="0.10999223534558181"/>
          <c:h val="0.10915463692038496"/>
        </c:manualLayout>
      </c:layout>
      <c:overlay val="0"/>
      <c:spPr>
        <a:solidFill>
          <a:sysClr val="window" lastClr="FFFFFF"/>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xdr:row>
      <xdr:rowOff>57150</xdr:rowOff>
    </xdr:from>
    <xdr:to>
      <xdr:col>21</xdr:col>
      <xdr:colOff>28575</xdr:colOff>
      <xdr:row>38</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9523</xdr:rowOff>
    </xdr:from>
    <xdr:to>
      <xdr:col>14</xdr:col>
      <xdr:colOff>257175</xdr:colOff>
      <xdr:row>31</xdr:row>
      <xdr:rowOff>38098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128586</xdr:rowOff>
    </xdr:from>
    <xdr:to>
      <xdr:col>16</xdr:col>
      <xdr:colOff>0</xdr:colOff>
      <xdr:row>30</xdr:row>
      <xdr:rowOff>90486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95249</xdr:rowOff>
    </xdr:from>
    <xdr:to>
      <xdr:col>13</xdr:col>
      <xdr:colOff>457200</xdr:colOff>
      <xdr:row>30</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57150</xdr:rowOff>
    </xdr:from>
    <xdr:to>
      <xdr:col>16</xdr:col>
      <xdr:colOff>76200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128585</xdr:rowOff>
    </xdr:from>
    <xdr:to>
      <xdr:col>12</xdr:col>
      <xdr:colOff>790575</xdr:colOff>
      <xdr:row>31</xdr:row>
      <xdr:rowOff>71435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47623</xdr:rowOff>
    </xdr:from>
    <xdr:to>
      <xdr:col>8</xdr:col>
      <xdr:colOff>152400</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3</xdr:row>
      <xdr:rowOff>47624</xdr:rowOff>
    </xdr:from>
    <xdr:to>
      <xdr:col>16</xdr:col>
      <xdr:colOff>304800</xdr:colOff>
      <xdr:row>31</xdr:row>
      <xdr:rowOff>58292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xdr:colOff>
      <xdr:row>2</xdr:row>
      <xdr:rowOff>114299</xdr:rowOff>
    </xdr:from>
    <xdr:to>
      <xdr:col>15</xdr:col>
      <xdr:colOff>76201</xdr:colOff>
      <xdr:row>30</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52385</xdr:rowOff>
    </xdr:from>
    <xdr:to>
      <xdr:col>15</xdr:col>
      <xdr:colOff>114301</xdr:colOff>
      <xdr:row>67</xdr:row>
      <xdr:rowOff>90485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85725</xdr:rowOff>
    </xdr:from>
    <xdr:to>
      <xdr:col>24</xdr:col>
      <xdr:colOff>66676</xdr:colOff>
      <xdr:row>61</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Normal="100" workbookViewId="0">
      <pane ySplit="6" topLeftCell="A7" activePane="bottomLeft" state="frozen"/>
      <selection activeCell="C41" sqref="C41"/>
      <selection pane="bottomLeft" activeCell="A4" sqref="A4"/>
    </sheetView>
  </sheetViews>
  <sheetFormatPr defaultColWidth="9.26953125" defaultRowHeight="12.5" x14ac:dyDescent="0.25"/>
  <cols>
    <col min="1" max="1" width="143.1796875" style="4" customWidth="1"/>
    <col min="2" max="16384" width="9.26953125" style="4"/>
  </cols>
  <sheetData>
    <row r="1" spans="1:1" ht="15" customHeight="1" x14ac:dyDescent="0.25"/>
    <row r="2" spans="1:1" ht="15" customHeight="1" x14ac:dyDescent="0.25"/>
    <row r="3" spans="1:1" ht="45.75" customHeight="1" x14ac:dyDescent="0.25"/>
    <row r="4" spans="1:1" ht="22.5" customHeight="1" x14ac:dyDescent="0.3">
      <c r="A4" s="5" t="s">
        <v>335</v>
      </c>
    </row>
    <row r="5" spans="1:1" ht="15" customHeight="1" x14ac:dyDescent="0.3">
      <c r="A5" s="5" t="s">
        <v>328</v>
      </c>
    </row>
    <row r="6" spans="1:1" ht="15" customHeight="1" x14ac:dyDescent="0.3">
      <c r="A6" s="5" t="s">
        <v>329</v>
      </c>
    </row>
    <row r="7" spans="1:1" ht="15" customHeight="1" x14ac:dyDescent="0.3">
      <c r="A7" s="6"/>
    </row>
    <row r="8" spans="1:1" ht="15" customHeight="1" x14ac:dyDescent="0.25">
      <c r="A8" s="506" t="s">
        <v>330</v>
      </c>
    </row>
    <row r="9" spans="1:1" ht="15" customHeight="1" x14ac:dyDescent="0.25">
      <c r="A9" s="112" t="s">
        <v>331</v>
      </c>
    </row>
    <row r="10" spans="1:1" ht="15" customHeight="1" x14ac:dyDescent="0.3">
      <c r="A10" s="8" t="s">
        <v>332</v>
      </c>
    </row>
    <row r="11" spans="1:1" ht="15" customHeight="1" x14ac:dyDescent="0.25">
      <c r="A11" s="506" t="s">
        <v>0</v>
      </c>
    </row>
    <row r="12" spans="1:1" ht="15" customHeight="1" x14ac:dyDescent="0.25">
      <c r="A12" s="112" t="s">
        <v>118</v>
      </c>
    </row>
    <row r="13" spans="1:1" ht="15" customHeight="1" x14ac:dyDescent="0.25">
      <c r="A13" s="7" t="s">
        <v>405</v>
      </c>
    </row>
    <row r="14" spans="1:1" ht="15" customHeight="1" x14ac:dyDescent="0.25">
      <c r="A14" s="112" t="s">
        <v>344</v>
      </c>
    </row>
    <row r="15" spans="1:1" ht="15" customHeight="1" x14ac:dyDescent="0.25">
      <c r="A15" s="7" t="s">
        <v>336</v>
      </c>
    </row>
    <row r="16" spans="1:1" ht="15" customHeight="1" x14ac:dyDescent="0.25">
      <c r="A16" s="112" t="s">
        <v>412</v>
      </c>
    </row>
    <row r="17" spans="1:15" ht="15" customHeight="1" x14ac:dyDescent="0.25">
      <c r="A17" s="7" t="s">
        <v>337</v>
      </c>
    </row>
    <row r="18" spans="1:15" ht="15" customHeight="1" x14ac:dyDescent="0.25">
      <c r="A18" s="112" t="s">
        <v>338</v>
      </c>
      <c r="B18" s="9"/>
    </row>
    <row r="19" spans="1:15" ht="15" customHeight="1" x14ac:dyDescent="0.25">
      <c r="A19" s="116" t="s">
        <v>339</v>
      </c>
    </row>
    <row r="20" spans="1:15" ht="15" customHeight="1" x14ac:dyDescent="0.25">
      <c r="A20" s="112" t="s">
        <v>413</v>
      </c>
    </row>
    <row r="21" spans="1:15" ht="15" customHeight="1" x14ac:dyDescent="0.25">
      <c r="A21" s="214" t="s">
        <v>414</v>
      </c>
    </row>
    <row r="22" spans="1:15" ht="15" customHeight="1" x14ac:dyDescent="0.3">
      <c r="A22" s="112" t="s">
        <v>345</v>
      </c>
      <c r="O22" s="10"/>
    </row>
    <row r="23" spans="1:15" ht="15" customHeight="1" x14ac:dyDescent="0.3">
      <c r="A23" s="8" t="s">
        <v>333</v>
      </c>
    </row>
    <row r="24" spans="1:15" ht="15" customHeight="1" x14ac:dyDescent="0.25">
      <c r="A24" s="112" t="s">
        <v>340</v>
      </c>
    </row>
    <row r="25" spans="1:15" ht="15" customHeight="1" x14ac:dyDescent="0.25">
      <c r="A25" s="214" t="s">
        <v>170</v>
      </c>
      <c r="M25" s="9"/>
    </row>
    <row r="26" spans="1:15" ht="15" customHeight="1" x14ac:dyDescent="0.25">
      <c r="A26" s="112" t="s">
        <v>178</v>
      </c>
      <c r="M26" s="9"/>
    </row>
    <row r="27" spans="1:15" ht="15" customHeight="1" x14ac:dyDescent="0.25">
      <c r="A27" s="214" t="s">
        <v>185</v>
      </c>
      <c r="M27" s="9"/>
    </row>
    <row r="28" spans="1:15" ht="15" customHeight="1" x14ac:dyDescent="0.25">
      <c r="A28" s="112" t="s">
        <v>198</v>
      </c>
    </row>
    <row r="29" spans="1:15" ht="15" customHeight="1" x14ac:dyDescent="0.25">
      <c r="A29" s="214" t="s">
        <v>341</v>
      </c>
      <c r="L29" s="9"/>
    </row>
    <row r="30" spans="1:15" ht="15" customHeight="1" x14ac:dyDescent="0.25">
      <c r="A30" s="112" t="s">
        <v>342</v>
      </c>
      <c r="L30" s="9"/>
    </row>
    <row r="31" spans="1:15" ht="15" customHeight="1" x14ac:dyDescent="0.25">
      <c r="A31" s="214" t="s">
        <v>343</v>
      </c>
    </row>
    <row r="32" spans="1:15" ht="15" customHeight="1" x14ac:dyDescent="0.25">
      <c r="A32" s="112" t="s">
        <v>274</v>
      </c>
    </row>
    <row r="33" spans="1:1" ht="15" customHeight="1" x14ac:dyDescent="0.25">
      <c r="A33" s="378" t="s">
        <v>289</v>
      </c>
    </row>
    <row r="34" spans="1:1" ht="15" customHeight="1" x14ac:dyDescent="0.25">
      <c r="A34" s="112" t="s">
        <v>303</v>
      </c>
    </row>
    <row r="35" spans="1:1" ht="15" customHeight="1" x14ac:dyDescent="0.25">
      <c r="A35" s="506" t="s">
        <v>346</v>
      </c>
    </row>
    <row r="36" spans="1:1" ht="15" customHeight="1" x14ac:dyDescent="0.25">
      <c r="A36" s="112" t="s">
        <v>347</v>
      </c>
    </row>
    <row r="37" spans="1:1" ht="15" customHeight="1" x14ac:dyDescent="0.25">
      <c r="A37" s="506" t="s">
        <v>304</v>
      </c>
    </row>
    <row r="38" spans="1:1" ht="15" customHeight="1" x14ac:dyDescent="0.3">
      <c r="A38" s="8" t="s">
        <v>334</v>
      </c>
    </row>
    <row r="39" spans="1:1" ht="15" customHeight="1" x14ac:dyDescent="0.25">
      <c r="A39" s="112" t="s">
        <v>348</v>
      </c>
    </row>
    <row r="40" spans="1:1" ht="15" customHeight="1" x14ac:dyDescent="0.25">
      <c r="A40" s="506" t="s">
        <v>349</v>
      </c>
    </row>
    <row r="41" spans="1:1" ht="15" customHeight="1" x14ac:dyDescent="0.25">
      <c r="A41" s="112" t="s">
        <v>350</v>
      </c>
    </row>
    <row r="42" spans="1:1" ht="15" customHeight="1" x14ac:dyDescent="0.25">
      <c r="A42" s="506" t="s">
        <v>351</v>
      </c>
    </row>
    <row r="44" spans="1:1" ht="13" x14ac:dyDescent="0.3">
      <c r="A44" s="11" t="s">
        <v>620</v>
      </c>
    </row>
  </sheetData>
  <conditionalFormatting sqref="A11">
    <cfRule type="expression" dxfId="2" priority="9">
      <formula>MOD( ROW( ), 2) =0</formula>
    </cfRule>
  </conditionalFormatting>
  <conditionalFormatting sqref="A9">
    <cfRule type="expression" dxfId="1" priority="1">
      <formula>MOD( ROW( ), 2) =0</formula>
    </cfRule>
  </conditionalFormatting>
  <hyperlinks>
    <hyperlink ref="A11" location="'Tab1'!A1" display="Table 1: Resident and Non-Resident Tuition by Class, 2018-19"/>
    <hyperlink ref="A12" location="'Tab2'!A1" display="Table 2: First-Year Tuition and Annual Related Educational Costs in the United States and Canada, 2018-19"/>
    <hyperlink ref="A14" location="'Tab3'!A1" display="Table 3: First Year United States Dental School Tuition and Fees for Residents and Non-Residents, 2008-09 to 2018-19 "/>
    <hyperlink ref="A13" location="'Fig1'!A1" display="Figure 1: Average United States Dental School Tuition and Fees for Resident and Non-Resident First Year Students, in Nominal and 2017 Dollars, 2008-09 to 2018-19"/>
    <hyperlink ref="A15" location="'Tab4'!A1" display="Table 4: Mandatory General Fees, Instrument, Textbook, and Health Services Costs by Class, 2018-19"/>
    <hyperlink ref="A16" location="'Fig2'!A1" display="Figure 2: Average First-Year Resident Tuition and Fees by Type of Institutional Sponsor, in Nominal and 2018 Dollars, 2008-09 to 2018-19"/>
    <hyperlink ref="A17" location="'Tab5'!A1" display="Table 5: United States Dental Schools Ranked by Total Resident First-Year Costs, 2018-19 "/>
    <hyperlink ref="A18" location="'Tab6'!A1" display="Table 6: United States Dental Schools Ranked by Total Resident Costs for All Four Years, 2018-19 "/>
    <hyperlink ref="A19" location="'Tab7'!A1" display="Table 7: United States Dental Schools Ranked by Total Non-Resident Costs for All Four Years, 2018-19 "/>
    <hyperlink ref="A20" location="'Fig3'!A1" display="Figure 3: Average Total Resident and Non-Resident Costs for All Four Years, in Nominal and 2018 Dollars, 2008-09 to 2018-19"/>
    <hyperlink ref="A21" location="'Fig4'!A1" display="Figure 4: Average Total Resident Costs for All Four Years by Type of Institutional Sponsor, in Nominal and 2018 Dollars, 2008-09 to 2018-19"/>
    <hyperlink ref="A22" location="'Fig5'!A1" display="Figure 5: Average Total Non-Resident Costs for All Four Years by Type of Institutional Sponsor, 2008-09 to 2018-19"/>
    <hyperlink ref="A25" location="'Tab8'!A1" display="Table 8: Number of Applications Received and Examined, and Applicants Offered Positions in Dental Schools in the United States and Canada, 2018-19"/>
    <hyperlink ref="A26" location="'Tab9'!A1" display="Table 9: Applications Received by Dental Schools in the United States and Canada, 2018-19"/>
    <hyperlink ref="A27" location="'Tab10'!A1" display="Table 10: Applications Received by Dental Schools in the United States by Ethnicity/Race and Gender, 2018-19"/>
    <hyperlink ref="A28" location="'Tab11'!A1" display="Table 11: Importance of DAT Scores Used as Admissions Criteria by Dental Schools in the United States and Canada, 2018-19"/>
    <hyperlink ref="A29" location="'Tab12'!A1" display="Table 12: Importance of College Grades and Other Factors Used as Admissions Criteria by Dental Schools in the United States and Canada, 2018-19"/>
    <hyperlink ref="A30" location="'Tab13'!A1" display="Table 13: Dental Schools Admitting Transfer Students from Programs in the United States and Canada, 2018-19 "/>
    <hyperlink ref="A31" location="'Tab14'!A1" display="Table 14: Number of International Dental School Graduates Admitted with Advanced Standing in the United States and Canada, 2018-19"/>
    <hyperlink ref="A32" location="'Tab15'!A1" display="Table 15: Number of Students Receiving Credit for Previous Academic Work in the United States and Canada, 2018-19"/>
    <hyperlink ref="A33" location="'Tab16'!A1" display="Table 16: Number of United States and Canadian Dental Schools Offering Combined Degree Programs, 2018-19"/>
    <hyperlink ref="A34" location="'Tab17'!A1" display="Table 17: Average DAT Scores and Pre-Dental GPA of First-Year Students, 2018-19"/>
    <hyperlink ref="A35" location="'Fig7-8'!A1" display="Figure 7: Average DAT Scores of First-Year Students, 2008-09 to 2018-19"/>
    <hyperlink ref="A36" location="'Fig7-8'!A38" display="Figure 8: Average Pre-Dental GPA of First-Year Students, 2008-09 to 2018-19"/>
    <hyperlink ref="A37" location="'Tab18'!A1" display="Table 18: Citizenship of First-Year Students, 2018-19"/>
    <hyperlink ref="A41" location="'Fig9'!A1" display="Figure 9: United States Dental School First-Year Enrollment and Withdrawals, 1975-76 to 2017-18"/>
    <hyperlink ref="A39" location="'Tab19'!A1" display="Table 19: United States Dental School First-Year Enrollment and Withdrawals with Attrition by Class, 2007-08 to 2017-18"/>
    <hyperlink ref="A40" location="'Tab20'!A1" display="Table 20: Withdrawal in the United States Dental Schools by Class, 2017-18"/>
    <hyperlink ref="A42" location="'Fig10'!A1" display="Figure 10: Reason for United States Dental School First-Year Attrition, 1996-97 to 2017-18"/>
    <hyperlink ref="A8" location="Notes!A1" display="Notes to the Reader"/>
    <hyperlink ref="A9" location="Glossary!A1" display="Glossary of Terms"/>
    <hyperlink ref="A24" location="'Fig6'!A1" display="Figure 6: Applications Received by Dental Schools by Gender, 2018-19"/>
  </hyperlinks>
  <pageMargins left="0.25" right="0.25" top="0.75" bottom="0.75" header="0.3" footer="0.3"/>
  <pageSetup scale="72"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xSplit="3" ySplit="3" topLeftCell="D4" activePane="bottomRight" state="frozen"/>
      <selection pane="topRight" activeCell="D1" sqref="D1"/>
      <selection pane="bottomLeft" activeCell="A4" sqref="A4"/>
      <selection pane="bottomRight" sqref="A1:B1"/>
    </sheetView>
  </sheetViews>
  <sheetFormatPr defaultColWidth="9.1796875" defaultRowHeight="12.5" x14ac:dyDescent="0.25"/>
  <cols>
    <col min="1" max="1" width="7.81640625" style="3" customWidth="1"/>
    <col min="2" max="2" width="48.7265625" style="3" customWidth="1"/>
    <col min="3" max="3" width="24.7265625" style="3" customWidth="1"/>
    <col min="4" max="6" width="13.7265625" style="3" customWidth="1"/>
    <col min="7" max="7" width="15.1796875" style="3" customWidth="1"/>
    <col min="8" max="8" width="15" style="3" customWidth="1"/>
    <col min="9" max="11" width="13.7265625" style="3" customWidth="1"/>
    <col min="12" max="16384" width="9.1796875" style="1"/>
  </cols>
  <sheetData>
    <row r="1" spans="1:11" ht="27" customHeight="1" x14ac:dyDescent="0.3">
      <c r="A1" s="708" t="s">
        <v>158</v>
      </c>
      <c r="B1" s="708"/>
    </row>
    <row r="2" spans="1:11" ht="13" thickBot="1" x14ac:dyDescent="0.3">
      <c r="A2" s="710" t="s">
        <v>1</v>
      </c>
      <c r="B2" s="710"/>
    </row>
    <row r="3" spans="1:11" s="208" customFormat="1" ht="23" x14ac:dyDescent="0.25">
      <c r="A3" s="204" t="s">
        <v>159</v>
      </c>
      <c r="B3" s="205" t="s">
        <v>8</v>
      </c>
      <c r="C3" s="206" t="s">
        <v>160</v>
      </c>
      <c r="D3" s="655" t="s">
        <v>161</v>
      </c>
      <c r="E3" s="655" t="s">
        <v>153</v>
      </c>
      <c r="F3" s="655" t="s">
        <v>162</v>
      </c>
      <c r="G3" s="655" t="s">
        <v>163</v>
      </c>
      <c r="H3" s="655" t="s">
        <v>155</v>
      </c>
      <c r="I3" s="655" t="s">
        <v>164</v>
      </c>
      <c r="J3" s="655" t="s">
        <v>157</v>
      </c>
      <c r="K3" s="656" t="s">
        <v>165</v>
      </c>
    </row>
    <row r="4" spans="1:11" x14ac:dyDescent="0.25">
      <c r="A4" s="32">
        <v>1</v>
      </c>
      <c r="B4" s="190" t="s">
        <v>99</v>
      </c>
      <c r="C4" s="191" t="s">
        <v>166</v>
      </c>
      <c r="D4" s="133">
        <v>18288</v>
      </c>
      <c r="E4" s="133">
        <v>3044</v>
      </c>
      <c r="F4" s="133">
        <v>21332</v>
      </c>
      <c r="G4" s="133">
        <v>5750</v>
      </c>
      <c r="H4" s="133">
        <v>1680</v>
      </c>
      <c r="I4" s="133">
        <v>85</v>
      </c>
      <c r="J4" s="133">
        <v>150</v>
      </c>
      <c r="K4" s="192">
        <v>28997</v>
      </c>
    </row>
    <row r="5" spans="1:11" x14ac:dyDescent="0.25">
      <c r="A5" s="37">
        <v>2</v>
      </c>
      <c r="B5" s="193" t="s">
        <v>114</v>
      </c>
      <c r="C5" s="194" t="s">
        <v>166</v>
      </c>
      <c r="D5" s="137">
        <v>12000</v>
      </c>
      <c r="E5" s="137">
        <v>955</v>
      </c>
      <c r="F5" s="137">
        <v>12955</v>
      </c>
      <c r="G5" s="137">
        <v>13700</v>
      </c>
      <c r="H5" s="137">
        <v>1227</v>
      </c>
      <c r="I5" s="137">
        <v>600</v>
      </c>
      <c r="J5" s="137">
        <v>2973</v>
      </c>
      <c r="K5" s="96">
        <v>31455</v>
      </c>
    </row>
    <row r="6" spans="1:11" x14ac:dyDescent="0.25">
      <c r="A6" s="32">
        <v>3</v>
      </c>
      <c r="B6" s="190" t="s">
        <v>12</v>
      </c>
      <c r="C6" s="191" t="s">
        <v>166</v>
      </c>
      <c r="D6" s="139">
        <v>27744</v>
      </c>
      <c r="E6" s="139">
        <v>4649</v>
      </c>
      <c r="F6" s="139">
        <v>32393</v>
      </c>
      <c r="G6" s="139">
        <v>0</v>
      </c>
      <c r="H6" s="139">
        <v>0</v>
      </c>
      <c r="I6" s="139">
        <v>0</v>
      </c>
      <c r="J6" s="139">
        <v>2068</v>
      </c>
      <c r="K6" s="99">
        <v>34461</v>
      </c>
    </row>
    <row r="7" spans="1:11" x14ac:dyDescent="0.25">
      <c r="A7" s="37">
        <v>4</v>
      </c>
      <c r="B7" s="193" t="s">
        <v>81</v>
      </c>
      <c r="C7" s="194" t="s">
        <v>166</v>
      </c>
      <c r="D7" s="137">
        <v>28944</v>
      </c>
      <c r="E7" s="137">
        <v>3938</v>
      </c>
      <c r="F7" s="137">
        <v>32882</v>
      </c>
      <c r="G7" s="137">
        <v>3525</v>
      </c>
      <c r="H7" s="137">
        <v>955</v>
      </c>
      <c r="I7" s="137">
        <v>50</v>
      </c>
      <c r="J7" s="137">
        <v>263</v>
      </c>
      <c r="K7" s="96">
        <v>37675</v>
      </c>
    </row>
    <row r="8" spans="1:11" x14ac:dyDescent="0.25">
      <c r="A8" s="32">
        <v>5</v>
      </c>
      <c r="B8" s="190" t="s">
        <v>83</v>
      </c>
      <c r="C8" s="191" t="s">
        <v>166</v>
      </c>
      <c r="D8" s="139">
        <v>35636</v>
      </c>
      <c r="E8" s="139">
        <v>2952</v>
      </c>
      <c r="F8" s="139">
        <v>38588</v>
      </c>
      <c r="G8" s="139">
        <v>0</v>
      </c>
      <c r="H8" s="139">
        <v>1385</v>
      </c>
      <c r="I8" s="139">
        <v>0</v>
      </c>
      <c r="J8" s="139">
        <v>0</v>
      </c>
      <c r="K8" s="99">
        <v>39973</v>
      </c>
    </row>
    <row r="9" spans="1:11" x14ac:dyDescent="0.25">
      <c r="A9" s="37">
        <v>6</v>
      </c>
      <c r="B9" s="193" t="s">
        <v>34</v>
      </c>
      <c r="C9" s="194" t="s">
        <v>166</v>
      </c>
      <c r="D9" s="137">
        <v>25576</v>
      </c>
      <c r="E9" s="137">
        <v>2715</v>
      </c>
      <c r="F9" s="137">
        <v>28291</v>
      </c>
      <c r="G9" s="137">
        <v>7782</v>
      </c>
      <c r="H9" s="137">
        <v>2800</v>
      </c>
      <c r="I9" s="137">
        <v>2641</v>
      </c>
      <c r="J9" s="137">
        <v>420</v>
      </c>
      <c r="K9" s="96">
        <v>41934</v>
      </c>
    </row>
    <row r="10" spans="1:11" x14ac:dyDescent="0.25">
      <c r="A10" s="32">
        <v>7</v>
      </c>
      <c r="B10" s="190" t="s">
        <v>62</v>
      </c>
      <c r="C10" s="191" t="s">
        <v>166</v>
      </c>
      <c r="D10" s="139">
        <v>29523</v>
      </c>
      <c r="E10" s="139">
        <v>3380</v>
      </c>
      <c r="F10" s="139">
        <v>32903</v>
      </c>
      <c r="G10" s="139">
        <v>7237</v>
      </c>
      <c r="H10" s="139">
        <v>2434</v>
      </c>
      <c r="I10" s="139">
        <v>0</v>
      </c>
      <c r="J10" s="139">
        <v>0</v>
      </c>
      <c r="K10" s="99">
        <v>42574</v>
      </c>
    </row>
    <row r="11" spans="1:11" x14ac:dyDescent="0.25">
      <c r="A11" s="37">
        <v>8</v>
      </c>
      <c r="B11" s="193" t="s">
        <v>64</v>
      </c>
      <c r="C11" s="194" t="s">
        <v>166</v>
      </c>
      <c r="D11" s="137">
        <v>33158</v>
      </c>
      <c r="E11" s="137">
        <v>1656</v>
      </c>
      <c r="F11" s="137">
        <v>34814</v>
      </c>
      <c r="G11" s="137">
        <v>7024</v>
      </c>
      <c r="H11" s="137">
        <v>300</v>
      </c>
      <c r="I11" s="137">
        <v>500</v>
      </c>
      <c r="J11" s="137">
        <v>0</v>
      </c>
      <c r="K11" s="96">
        <v>42638</v>
      </c>
    </row>
    <row r="12" spans="1:11" x14ac:dyDescent="0.25">
      <c r="A12" s="32">
        <v>9</v>
      </c>
      <c r="B12" s="190" t="s">
        <v>101</v>
      </c>
      <c r="C12" s="191" t="s">
        <v>166</v>
      </c>
      <c r="D12" s="139">
        <v>24150</v>
      </c>
      <c r="E12" s="139">
        <v>6724</v>
      </c>
      <c r="F12" s="139">
        <v>30874</v>
      </c>
      <c r="G12" s="139">
        <v>4639</v>
      </c>
      <c r="H12" s="139">
        <v>2120</v>
      </c>
      <c r="I12" s="139">
        <v>3167</v>
      </c>
      <c r="J12" s="139">
        <v>2504</v>
      </c>
      <c r="K12" s="99">
        <v>43304</v>
      </c>
    </row>
    <row r="13" spans="1:11" x14ac:dyDescent="0.25">
      <c r="A13" s="37">
        <v>10</v>
      </c>
      <c r="B13" s="193" t="s">
        <v>44</v>
      </c>
      <c r="C13" s="194" t="s">
        <v>166</v>
      </c>
      <c r="D13" s="137">
        <v>32722</v>
      </c>
      <c r="E13" s="137">
        <v>1524</v>
      </c>
      <c r="F13" s="137">
        <v>34246</v>
      </c>
      <c r="G13" s="137">
        <v>7526</v>
      </c>
      <c r="H13" s="137">
        <v>1632</v>
      </c>
      <c r="I13" s="137">
        <v>322</v>
      </c>
      <c r="J13" s="137">
        <v>0</v>
      </c>
      <c r="K13" s="96">
        <v>43726</v>
      </c>
    </row>
    <row r="14" spans="1:11" x14ac:dyDescent="0.25">
      <c r="A14" s="32">
        <v>11</v>
      </c>
      <c r="B14" s="190" t="s">
        <v>58</v>
      </c>
      <c r="C14" s="191" t="s">
        <v>166</v>
      </c>
      <c r="D14" s="139">
        <v>35281</v>
      </c>
      <c r="E14" s="139">
        <v>1235</v>
      </c>
      <c r="F14" s="139">
        <v>36516</v>
      </c>
      <c r="G14" s="139">
        <v>3710</v>
      </c>
      <c r="H14" s="139">
        <v>3716</v>
      </c>
      <c r="I14" s="139">
        <v>0</v>
      </c>
      <c r="J14" s="139">
        <v>0</v>
      </c>
      <c r="K14" s="99">
        <v>43942</v>
      </c>
    </row>
    <row r="15" spans="1:11" x14ac:dyDescent="0.25">
      <c r="A15" s="37">
        <v>12</v>
      </c>
      <c r="B15" s="193" t="s">
        <v>100</v>
      </c>
      <c r="C15" s="194" t="s">
        <v>166</v>
      </c>
      <c r="D15" s="137">
        <v>27211</v>
      </c>
      <c r="E15" s="137">
        <v>3249</v>
      </c>
      <c r="F15" s="137">
        <v>30460</v>
      </c>
      <c r="G15" s="137">
        <v>9208</v>
      </c>
      <c r="H15" s="137">
        <v>1882</v>
      </c>
      <c r="I15" s="137">
        <v>0</v>
      </c>
      <c r="J15" s="137">
        <v>2504</v>
      </c>
      <c r="K15" s="96">
        <v>44054</v>
      </c>
    </row>
    <row r="16" spans="1:11" x14ac:dyDescent="0.25">
      <c r="A16" s="32">
        <v>13</v>
      </c>
      <c r="B16" s="190" t="s">
        <v>45</v>
      </c>
      <c r="C16" s="191" t="s">
        <v>166</v>
      </c>
      <c r="D16" s="139">
        <v>33658</v>
      </c>
      <c r="E16" s="139">
        <v>196</v>
      </c>
      <c r="F16" s="139">
        <v>33854</v>
      </c>
      <c r="G16" s="139">
        <v>7000</v>
      </c>
      <c r="H16" s="139">
        <v>4702</v>
      </c>
      <c r="I16" s="139">
        <v>0</v>
      </c>
      <c r="J16" s="139">
        <v>105</v>
      </c>
      <c r="K16" s="99">
        <v>45661</v>
      </c>
    </row>
    <row r="17" spans="1:11" x14ac:dyDescent="0.25">
      <c r="A17" s="37">
        <v>14</v>
      </c>
      <c r="B17" s="193" t="s">
        <v>97</v>
      </c>
      <c r="C17" s="194" t="s">
        <v>166</v>
      </c>
      <c r="D17" s="137">
        <v>30188</v>
      </c>
      <c r="E17" s="137">
        <v>3768</v>
      </c>
      <c r="F17" s="137">
        <v>33956</v>
      </c>
      <c r="G17" s="137">
        <v>9680</v>
      </c>
      <c r="H17" s="137">
        <v>500</v>
      </c>
      <c r="I17" s="137">
        <v>0</v>
      </c>
      <c r="J17" s="137">
        <v>2928</v>
      </c>
      <c r="K17" s="96">
        <v>47064</v>
      </c>
    </row>
    <row r="18" spans="1:11" x14ac:dyDescent="0.25">
      <c r="A18" s="32">
        <v>15</v>
      </c>
      <c r="B18" s="190" t="s">
        <v>60</v>
      </c>
      <c r="C18" s="191" t="s">
        <v>166</v>
      </c>
      <c r="D18" s="139">
        <v>37358</v>
      </c>
      <c r="E18" s="139">
        <v>2729</v>
      </c>
      <c r="F18" s="139">
        <v>40087</v>
      </c>
      <c r="G18" s="139">
        <v>4274</v>
      </c>
      <c r="H18" s="139">
        <v>679</v>
      </c>
      <c r="I18" s="139">
        <v>255</v>
      </c>
      <c r="J18" s="139">
        <v>2232</v>
      </c>
      <c r="K18" s="99">
        <v>47527</v>
      </c>
    </row>
    <row r="19" spans="1:11" x14ac:dyDescent="0.25">
      <c r="A19" s="37">
        <v>16</v>
      </c>
      <c r="B19" s="193" t="s">
        <v>26</v>
      </c>
      <c r="C19" s="194" t="s">
        <v>166</v>
      </c>
      <c r="D19" s="137">
        <v>34599</v>
      </c>
      <c r="E19" s="137">
        <v>2538</v>
      </c>
      <c r="F19" s="137">
        <v>37137</v>
      </c>
      <c r="G19" s="137">
        <v>4563</v>
      </c>
      <c r="H19" s="137">
        <v>850</v>
      </c>
      <c r="I19" s="137">
        <v>1891</v>
      </c>
      <c r="J19" s="137">
        <v>3104</v>
      </c>
      <c r="K19" s="96">
        <v>47545</v>
      </c>
    </row>
    <row r="20" spans="1:11" x14ac:dyDescent="0.25">
      <c r="A20" s="32">
        <v>17</v>
      </c>
      <c r="B20" s="190" t="s">
        <v>37</v>
      </c>
      <c r="C20" s="191" t="s">
        <v>166</v>
      </c>
      <c r="D20" s="139">
        <v>33918</v>
      </c>
      <c r="E20" s="139">
        <v>4148</v>
      </c>
      <c r="F20" s="139">
        <v>38066</v>
      </c>
      <c r="G20" s="139">
        <v>7760</v>
      </c>
      <c r="H20" s="139">
        <v>2000</v>
      </c>
      <c r="I20" s="139">
        <v>0</v>
      </c>
      <c r="J20" s="139">
        <v>184</v>
      </c>
      <c r="K20" s="99">
        <v>48010</v>
      </c>
    </row>
    <row r="21" spans="1:11" x14ac:dyDescent="0.25">
      <c r="A21" s="37">
        <v>18</v>
      </c>
      <c r="B21" s="193" t="s">
        <v>104</v>
      </c>
      <c r="C21" s="194" t="s">
        <v>166</v>
      </c>
      <c r="D21" s="137">
        <v>39280</v>
      </c>
      <c r="E21" s="137">
        <v>1837</v>
      </c>
      <c r="F21" s="137">
        <v>41117</v>
      </c>
      <c r="G21" s="137">
        <v>7725</v>
      </c>
      <c r="H21" s="137">
        <v>772</v>
      </c>
      <c r="I21" s="137">
        <v>0</v>
      </c>
      <c r="J21" s="137">
        <v>0</v>
      </c>
      <c r="K21" s="96">
        <v>49614</v>
      </c>
    </row>
    <row r="22" spans="1:11" x14ac:dyDescent="0.25">
      <c r="A22" s="32">
        <v>19</v>
      </c>
      <c r="B22" s="190" t="s">
        <v>68</v>
      </c>
      <c r="C22" s="191" t="s">
        <v>166</v>
      </c>
      <c r="D22" s="139">
        <v>38312</v>
      </c>
      <c r="E22" s="139">
        <v>3289</v>
      </c>
      <c r="F22" s="139">
        <v>41601</v>
      </c>
      <c r="G22" s="139">
        <v>5750</v>
      </c>
      <c r="H22" s="139">
        <v>0</v>
      </c>
      <c r="I22" s="139">
        <v>0</v>
      </c>
      <c r="J22" s="139">
        <v>2579</v>
      </c>
      <c r="K22" s="99">
        <v>49930</v>
      </c>
    </row>
    <row r="23" spans="1:11" x14ac:dyDescent="0.25">
      <c r="A23" s="37">
        <v>20</v>
      </c>
      <c r="B23" s="193" t="s">
        <v>28</v>
      </c>
      <c r="C23" s="194" t="s">
        <v>167</v>
      </c>
      <c r="D23" s="137">
        <v>37764</v>
      </c>
      <c r="E23" s="137">
        <v>1575</v>
      </c>
      <c r="F23" s="137">
        <v>39339</v>
      </c>
      <c r="G23" s="137">
        <v>10523</v>
      </c>
      <c r="H23" s="137">
        <v>0</v>
      </c>
      <c r="I23" s="137">
        <v>768</v>
      </c>
      <c r="J23" s="137">
        <v>0</v>
      </c>
      <c r="K23" s="96">
        <v>50630</v>
      </c>
    </row>
    <row r="24" spans="1:11" x14ac:dyDescent="0.25">
      <c r="A24" s="32">
        <v>21</v>
      </c>
      <c r="B24" s="190" t="s">
        <v>47</v>
      </c>
      <c r="C24" s="191" t="s">
        <v>166</v>
      </c>
      <c r="D24" s="139">
        <v>28418</v>
      </c>
      <c r="E24" s="139">
        <v>6285</v>
      </c>
      <c r="F24" s="139">
        <v>34703</v>
      </c>
      <c r="G24" s="139">
        <v>9695</v>
      </c>
      <c r="H24" s="139">
        <v>3792</v>
      </c>
      <c r="I24" s="139">
        <v>583</v>
      </c>
      <c r="J24" s="139">
        <v>3792</v>
      </c>
      <c r="K24" s="99">
        <v>52565</v>
      </c>
    </row>
    <row r="25" spans="1:11" x14ac:dyDescent="0.25">
      <c r="A25" s="37">
        <v>22</v>
      </c>
      <c r="B25" s="193" t="s">
        <v>24</v>
      </c>
      <c r="C25" s="194" t="s">
        <v>166</v>
      </c>
      <c r="D25" s="137">
        <v>37653</v>
      </c>
      <c r="E25" s="137">
        <v>512</v>
      </c>
      <c r="F25" s="137">
        <v>38165</v>
      </c>
      <c r="G25" s="137">
        <v>4210</v>
      </c>
      <c r="H25" s="137">
        <v>1300</v>
      </c>
      <c r="I25" s="137">
        <v>5050</v>
      </c>
      <c r="J25" s="137">
        <v>4186</v>
      </c>
      <c r="K25" s="96">
        <v>52911</v>
      </c>
    </row>
    <row r="26" spans="1:11" x14ac:dyDescent="0.25">
      <c r="A26" s="32">
        <v>23</v>
      </c>
      <c r="B26" s="190" t="s">
        <v>86</v>
      </c>
      <c r="C26" s="191" t="s">
        <v>166</v>
      </c>
      <c r="D26" s="139">
        <v>26228</v>
      </c>
      <c r="E26" s="139">
        <v>3909</v>
      </c>
      <c r="F26" s="139">
        <v>30137</v>
      </c>
      <c r="G26" s="139">
        <v>13100</v>
      </c>
      <c r="H26" s="139">
        <v>4866</v>
      </c>
      <c r="I26" s="139">
        <v>5375</v>
      </c>
      <c r="J26" s="139">
        <v>0</v>
      </c>
      <c r="K26" s="99">
        <v>53478</v>
      </c>
    </row>
    <row r="27" spans="1:11" x14ac:dyDescent="0.25">
      <c r="A27" s="37">
        <v>24</v>
      </c>
      <c r="B27" s="193" t="s">
        <v>30</v>
      </c>
      <c r="C27" s="194" t="s">
        <v>166</v>
      </c>
      <c r="D27" s="137">
        <v>37566</v>
      </c>
      <c r="E27" s="137">
        <v>4154</v>
      </c>
      <c r="F27" s="137">
        <v>41720</v>
      </c>
      <c r="G27" s="137">
        <v>10612</v>
      </c>
      <c r="H27" s="137">
        <v>1440</v>
      </c>
      <c r="I27" s="137">
        <v>0</v>
      </c>
      <c r="J27" s="137">
        <v>0</v>
      </c>
      <c r="K27" s="96">
        <v>53772</v>
      </c>
    </row>
    <row r="28" spans="1:11" x14ac:dyDescent="0.25">
      <c r="A28" s="32">
        <v>25</v>
      </c>
      <c r="B28" s="190" t="s">
        <v>40</v>
      </c>
      <c r="C28" s="191" t="s">
        <v>166</v>
      </c>
      <c r="D28" s="139">
        <v>34686</v>
      </c>
      <c r="E28" s="139">
        <v>337</v>
      </c>
      <c r="F28" s="139">
        <v>35023</v>
      </c>
      <c r="G28" s="139">
        <v>13053</v>
      </c>
      <c r="H28" s="139">
        <v>1900</v>
      </c>
      <c r="I28" s="139">
        <v>0</v>
      </c>
      <c r="J28" s="139">
        <v>3913</v>
      </c>
      <c r="K28" s="99">
        <v>53889</v>
      </c>
    </row>
    <row r="29" spans="1:11" x14ac:dyDescent="0.25">
      <c r="A29" s="37">
        <v>26</v>
      </c>
      <c r="B29" s="193" t="s">
        <v>36</v>
      </c>
      <c r="C29" s="194" t="s">
        <v>166</v>
      </c>
      <c r="D29" s="137">
        <v>36664</v>
      </c>
      <c r="E29" s="137">
        <v>7191</v>
      </c>
      <c r="F29" s="137">
        <v>43855</v>
      </c>
      <c r="G29" s="137">
        <v>9830</v>
      </c>
      <c r="H29" s="137">
        <v>815</v>
      </c>
      <c r="I29" s="137">
        <v>0</v>
      </c>
      <c r="J29" s="137">
        <v>0</v>
      </c>
      <c r="K29" s="96">
        <v>54500</v>
      </c>
    </row>
    <row r="30" spans="1:11" x14ac:dyDescent="0.25">
      <c r="A30" s="32">
        <v>27</v>
      </c>
      <c r="B30" s="190" t="s">
        <v>110</v>
      </c>
      <c r="C30" s="191" t="s">
        <v>166</v>
      </c>
      <c r="D30" s="139">
        <v>35613</v>
      </c>
      <c r="E30" s="139">
        <v>1971</v>
      </c>
      <c r="F30" s="139">
        <v>37584</v>
      </c>
      <c r="G30" s="139">
        <v>10887</v>
      </c>
      <c r="H30" s="139">
        <v>6711</v>
      </c>
      <c r="I30" s="139">
        <v>0</v>
      </c>
      <c r="J30" s="139">
        <v>2000</v>
      </c>
      <c r="K30" s="99">
        <v>57182</v>
      </c>
    </row>
    <row r="31" spans="1:11" x14ac:dyDescent="0.25">
      <c r="A31" s="37">
        <v>28</v>
      </c>
      <c r="B31" s="193" t="s">
        <v>76</v>
      </c>
      <c r="C31" s="194" t="s">
        <v>166</v>
      </c>
      <c r="D31" s="137">
        <v>35830</v>
      </c>
      <c r="E31" s="137">
        <v>1550</v>
      </c>
      <c r="F31" s="137">
        <v>37380</v>
      </c>
      <c r="G31" s="137">
        <v>9222</v>
      </c>
      <c r="H31" s="137">
        <v>500</v>
      </c>
      <c r="I31" s="137">
        <v>11190</v>
      </c>
      <c r="J31" s="137">
        <v>352</v>
      </c>
      <c r="K31" s="96">
        <v>58644</v>
      </c>
    </row>
    <row r="32" spans="1:11" x14ac:dyDescent="0.25">
      <c r="A32" s="32">
        <v>29</v>
      </c>
      <c r="B32" s="190" t="s">
        <v>80</v>
      </c>
      <c r="C32" s="191" t="s">
        <v>166</v>
      </c>
      <c r="D32" s="139">
        <v>37660</v>
      </c>
      <c r="E32" s="139">
        <v>10960</v>
      </c>
      <c r="F32" s="139">
        <v>48620</v>
      </c>
      <c r="G32" s="139">
        <v>4000</v>
      </c>
      <c r="H32" s="139">
        <v>1100</v>
      </c>
      <c r="I32" s="139">
        <v>2900</v>
      </c>
      <c r="J32" s="139">
        <v>2588</v>
      </c>
      <c r="K32" s="99">
        <v>59208</v>
      </c>
    </row>
    <row r="33" spans="1:11" x14ac:dyDescent="0.25">
      <c r="A33" s="37">
        <v>30</v>
      </c>
      <c r="B33" s="193" t="s">
        <v>51</v>
      </c>
      <c r="C33" s="194" t="s">
        <v>166</v>
      </c>
      <c r="D33" s="137">
        <v>40077</v>
      </c>
      <c r="E33" s="137">
        <v>1918</v>
      </c>
      <c r="F33" s="137">
        <v>41995</v>
      </c>
      <c r="G33" s="137">
        <v>9225</v>
      </c>
      <c r="H33" s="137">
        <v>4383</v>
      </c>
      <c r="I33" s="137">
        <v>2001</v>
      </c>
      <c r="J33" s="137">
        <v>3511</v>
      </c>
      <c r="K33" s="96">
        <v>61115</v>
      </c>
    </row>
    <row r="34" spans="1:11" x14ac:dyDescent="0.25">
      <c r="A34" s="32">
        <v>31</v>
      </c>
      <c r="B34" s="190" t="s">
        <v>42</v>
      </c>
      <c r="C34" s="191" t="s">
        <v>166</v>
      </c>
      <c r="D34" s="139">
        <v>46408</v>
      </c>
      <c r="E34" s="139">
        <v>1471</v>
      </c>
      <c r="F34" s="139">
        <v>47879</v>
      </c>
      <c r="G34" s="139">
        <v>10250</v>
      </c>
      <c r="H34" s="139">
        <v>3083</v>
      </c>
      <c r="I34" s="139">
        <v>0</v>
      </c>
      <c r="J34" s="139">
        <v>0</v>
      </c>
      <c r="K34" s="99">
        <v>61212</v>
      </c>
    </row>
    <row r="35" spans="1:11" x14ac:dyDescent="0.25">
      <c r="A35" s="37">
        <v>32</v>
      </c>
      <c r="B35" s="193" t="s">
        <v>88</v>
      </c>
      <c r="C35" s="194" t="s">
        <v>166</v>
      </c>
      <c r="D35" s="137">
        <v>44768</v>
      </c>
      <c r="E35" s="137">
        <v>2348</v>
      </c>
      <c r="F35" s="137">
        <v>47116</v>
      </c>
      <c r="G35" s="137">
        <v>8409</v>
      </c>
      <c r="H35" s="137">
        <v>0</v>
      </c>
      <c r="I35" s="137">
        <v>1500</v>
      </c>
      <c r="J35" s="137">
        <v>5348</v>
      </c>
      <c r="K35" s="96">
        <v>62373</v>
      </c>
    </row>
    <row r="36" spans="1:11" x14ac:dyDescent="0.25">
      <c r="A36" s="32">
        <v>33</v>
      </c>
      <c r="B36" s="190" t="s">
        <v>18</v>
      </c>
      <c r="C36" s="191" t="s">
        <v>166</v>
      </c>
      <c r="D36" s="139">
        <v>42477</v>
      </c>
      <c r="E36" s="139">
        <v>1534</v>
      </c>
      <c r="F36" s="139">
        <v>44011</v>
      </c>
      <c r="G36" s="139">
        <v>14031</v>
      </c>
      <c r="H36" s="139">
        <v>0</v>
      </c>
      <c r="I36" s="139">
        <v>0</v>
      </c>
      <c r="J36" s="139">
        <v>5060</v>
      </c>
      <c r="K36" s="99">
        <v>63102</v>
      </c>
    </row>
    <row r="37" spans="1:11" x14ac:dyDescent="0.25">
      <c r="A37" s="37">
        <v>34</v>
      </c>
      <c r="B37" s="193" t="s">
        <v>106</v>
      </c>
      <c r="C37" s="194" t="s">
        <v>166</v>
      </c>
      <c r="D37" s="137">
        <v>40015</v>
      </c>
      <c r="E37" s="137">
        <v>5137</v>
      </c>
      <c r="F37" s="137">
        <v>45152</v>
      </c>
      <c r="G37" s="137">
        <v>9965</v>
      </c>
      <c r="H37" s="137">
        <v>4080</v>
      </c>
      <c r="I37" s="137">
        <v>0</v>
      </c>
      <c r="J37" s="137">
        <v>3978</v>
      </c>
      <c r="K37" s="96">
        <v>63175</v>
      </c>
    </row>
    <row r="38" spans="1:11" x14ac:dyDescent="0.25">
      <c r="A38" s="32">
        <v>35</v>
      </c>
      <c r="B38" s="190" t="s">
        <v>108</v>
      </c>
      <c r="C38" s="191" t="s">
        <v>166</v>
      </c>
      <c r="D38" s="139">
        <v>55743</v>
      </c>
      <c r="E38" s="139">
        <v>8052</v>
      </c>
      <c r="F38" s="139">
        <v>63795</v>
      </c>
      <c r="G38" s="139">
        <v>0</v>
      </c>
      <c r="H38" s="139">
        <v>0</v>
      </c>
      <c r="I38" s="139">
        <v>135</v>
      </c>
      <c r="J38" s="139">
        <v>192</v>
      </c>
      <c r="K38" s="99">
        <v>64122</v>
      </c>
    </row>
    <row r="39" spans="1:11" x14ac:dyDescent="0.25">
      <c r="A39" s="37">
        <v>36</v>
      </c>
      <c r="B39" s="193" t="s">
        <v>72</v>
      </c>
      <c r="C39" s="194" t="s">
        <v>166</v>
      </c>
      <c r="D39" s="137">
        <v>47766</v>
      </c>
      <c r="E39" s="137">
        <v>12243</v>
      </c>
      <c r="F39" s="137">
        <v>60009</v>
      </c>
      <c r="G39" s="137">
        <v>0</v>
      </c>
      <c r="H39" s="137">
        <v>4488</v>
      </c>
      <c r="I39" s="137">
        <v>0</v>
      </c>
      <c r="J39" s="137">
        <v>0</v>
      </c>
      <c r="K39" s="96">
        <v>64497</v>
      </c>
    </row>
    <row r="40" spans="1:11" x14ac:dyDescent="0.25">
      <c r="A40" s="32">
        <v>37</v>
      </c>
      <c r="B40" s="190" t="s">
        <v>112</v>
      </c>
      <c r="C40" s="191" t="s">
        <v>168</v>
      </c>
      <c r="D40" s="139">
        <v>53760</v>
      </c>
      <c r="E40" s="139">
        <v>95</v>
      </c>
      <c r="F40" s="139">
        <v>53855</v>
      </c>
      <c r="G40" s="139">
        <v>10800</v>
      </c>
      <c r="H40" s="139">
        <v>0</v>
      </c>
      <c r="I40" s="139">
        <v>0</v>
      </c>
      <c r="J40" s="139">
        <v>0</v>
      </c>
      <c r="K40" s="99">
        <v>64655</v>
      </c>
    </row>
    <row r="41" spans="1:11" x14ac:dyDescent="0.25">
      <c r="A41" s="37">
        <v>38</v>
      </c>
      <c r="B41" s="193" t="s">
        <v>96</v>
      </c>
      <c r="C41" s="194" t="s">
        <v>167</v>
      </c>
      <c r="D41" s="137">
        <v>53979</v>
      </c>
      <c r="E41" s="137">
        <v>755</v>
      </c>
      <c r="F41" s="137">
        <v>54734</v>
      </c>
      <c r="G41" s="137">
        <v>5225</v>
      </c>
      <c r="H41" s="137">
        <v>0</v>
      </c>
      <c r="I41" s="137">
        <v>4618</v>
      </c>
      <c r="J41" s="137">
        <v>105</v>
      </c>
      <c r="K41" s="96">
        <v>64682</v>
      </c>
    </row>
    <row r="42" spans="1:11" x14ac:dyDescent="0.25">
      <c r="A42" s="32">
        <v>39</v>
      </c>
      <c r="B42" s="190" t="s">
        <v>53</v>
      </c>
      <c r="C42" s="191" t="s">
        <v>167</v>
      </c>
      <c r="D42" s="139">
        <v>61600</v>
      </c>
      <c r="E42" s="139">
        <v>435</v>
      </c>
      <c r="F42" s="139">
        <v>62035</v>
      </c>
      <c r="G42" s="139">
        <v>750</v>
      </c>
      <c r="H42" s="139">
        <v>3348</v>
      </c>
      <c r="I42" s="139">
        <v>0</v>
      </c>
      <c r="J42" s="139">
        <v>1178</v>
      </c>
      <c r="K42" s="99">
        <v>67311</v>
      </c>
    </row>
    <row r="43" spans="1:11" x14ac:dyDescent="0.25">
      <c r="A43" s="37">
        <v>40</v>
      </c>
      <c r="B43" s="193" t="s">
        <v>19</v>
      </c>
      <c r="C43" s="194" t="s">
        <v>166</v>
      </c>
      <c r="D43" s="137">
        <v>43816</v>
      </c>
      <c r="E43" s="137">
        <v>0</v>
      </c>
      <c r="F43" s="137">
        <v>43816</v>
      </c>
      <c r="G43" s="137">
        <v>13128</v>
      </c>
      <c r="H43" s="137">
        <v>1600</v>
      </c>
      <c r="I43" s="137">
        <v>5080</v>
      </c>
      <c r="J43" s="137">
        <v>3902</v>
      </c>
      <c r="K43" s="96">
        <v>67526</v>
      </c>
    </row>
    <row r="44" spans="1:11" x14ac:dyDescent="0.25">
      <c r="A44" s="32">
        <v>41</v>
      </c>
      <c r="B44" s="190" t="s">
        <v>32</v>
      </c>
      <c r="C44" s="191" t="s">
        <v>167</v>
      </c>
      <c r="D44" s="139">
        <v>51965</v>
      </c>
      <c r="E44" s="139">
        <v>950</v>
      </c>
      <c r="F44" s="139">
        <v>52915</v>
      </c>
      <c r="G44" s="139">
        <v>9817</v>
      </c>
      <c r="H44" s="139">
        <v>1085</v>
      </c>
      <c r="I44" s="139">
        <v>0</v>
      </c>
      <c r="J44" s="139">
        <v>4163</v>
      </c>
      <c r="K44" s="99">
        <v>67980</v>
      </c>
    </row>
    <row r="45" spans="1:11" x14ac:dyDescent="0.25">
      <c r="A45" s="37">
        <v>42</v>
      </c>
      <c r="B45" s="193" t="s">
        <v>92</v>
      </c>
      <c r="C45" s="194" t="s">
        <v>168</v>
      </c>
      <c r="D45" s="137">
        <v>47752</v>
      </c>
      <c r="E45" s="137">
        <v>1258</v>
      </c>
      <c r="F45" s="137">
        <v>49010</v>
      </c>
      <c r="G45" s="137">
        <v>10414</v>
      </c>
      <c r="H45" s="137">
        <v>2484</v>
      </c>
      <c r="I45" s="137">
        <v>2020</v>
      </c>
      <c r="J45" s="137">
        <v>4444</v>
      </c>
      <c r="K45" s="96">
        <v>68372</v>
      </c>
    </row>
    <row r="46" spans="1:11" x14ac:dyDescent="0.25">
      <c r="A46" s="32">
        <v>43</v>
      </c>
      <c r="B46" s="190" t="s">
        <v>90</v>
      </c>
      <c r="C46" s="191" t="s">
        <v>168</v>
      </c>
      <c r="D46" s="139">
        <v>57924</v>
      </c>
      <c r="E46" s="139">
        <v>890</v>
      </c>
      <c r="F46" s="139">
        <v>58814</v>
      </c>
      <c r="G46" s="139">
        <v>7725</v>
      </c>
      <c r="H46" s="139">
        <v>2332</v>
      </c>
      <c r="I46" s="139">
        <v>0</v>
      </c>
      <c r="J46" s="139">
        <v>0</v>
      </c>
      <c r="K46" s="99">
        <v>68871</v>
      </c>
    </row>
    <row r="47" spans="1:11" x14ac:dyDescent="0.25">
      <c r="A47" s="37">
        <v>44</v>
      </c>
      <c r="B47" s="193" t="s">
        <v>77</v>
      </c>
      <c r="C47" s="194" t="s">
        <v>167</v>
      </c>
      <c r="D47" s="137">
        <v>56440</v>
      </c>
      <c r="E47" s="137">
        <v>10200</v>
      </c>
      <c r="F47" s="137">
        <v>66640</v>
      </c>
      <c r="G47" s="137">
        <v>2550</v>
      </c>
      <c r="H47" s="137">
        <v>0</v>
      </c>
      <c r="I47" s="137">
        <v>0</v>
      </c>
      <c r="J47" s="137">
        <v>0</v>
      </c>
      <c r="K47" s="96">
        <v>69190</v>
      </c>
    </row>
    <row r="48" spans="1:11" x14ac:dyDescent="0.25">
      <c r="A48" s="32">
        <v>45</v>
      </c>
      <c r="B48" s="190" t="s">
        <v>70</v>
      </c>
      <c r="C48" s="191" t="s">
        <v>166</v>
      </c>
      <c r="D48" s="139">
        <v>59597</v>
      </c>
      <c r="E48" s="139">
        <v>0</v>
      </c>
      <c r="F48" s="139">
        <v>59597</v>
      </c>
      <c r="G48" s="139">
        <v>8218</v>
      </c>
      <c r="H48" s="139">
        <v>0</v>
      </c>
      <c r="I48" s="139">
        <v>0</v>
      </c>
      <c r="J48" s="139">
        <v>2380</v>
      </c>
      <c r="K48" s="99">
        <v>70195</v>
      </c>
    </row>
    <row r="49" spans="1:11" x14ac:dyDescent="0.25">
      <c r="A49" s="37">
        <v>46</v>
      </c>
      <c r="B49" s="193" t="s">
        <v>94</v>
      </c>
      <c r="C49" s="194" t="s">
        <v>166</v>
      </c>
      <c r="D49" s="137">
        <v>47415</v>
      </c>
      <c r="E49" s="137">
        <v>16345</v>
      </c>
      <c r="F49" s="137">
        <v>63760</v>
      </c>
      <c r="G49" s="137">
        <v>4950</v>
      </c>
      <c r="H49" s="137">
        <v>1837</v>
      </c>
      <c r="I49" s="137">
        <v>2873</v>
      </c>
      <c r="J49" s="137">
        <v>0</v>
      </c>
      <c r="K49" s="96">
        <v>73420</v>
      </c>
    </row>
    <row r="50" spans="1:11" x14ac:dyDescent="0.25">
      <c r="A50" s="32">
        <v>47</v>
      </c>
      <c r="B50" s="190" t="s">
        <v>49</v>
      </c>
      <c r="C50" s="191" t="s">
        <v>167</v>
      </c>
      <c r="D50" s="139">
        <v>64610</v>
      </c>
      <c r="E50" s="139">
        <v>11880</v>
      </c>
      <c r="F50" s="139">
        <v>76490</v>
      </c>
      <c r="G50" s="139">
        <v>0</v>
      </c>
      <c r="H50" s="139">
        <v>0</v>
      </c>
      <c r="I50" s="139">
        <v>255</v>
      </c>
      <c r="J50" s="139">
        <v>0</v>
      </c>
      <c r="K50" s="99">
        <v>76745</v>
      </c>
    </row>
    <row r="51" spans="1:11" x14ac:dyDescent="0.25">
      <c r="A51" s="37">
        <v>48</v>
      </c>
      <c r="B51" s="193" t="s">
        <v>67</v>
      </c>
      <c r="C51" s="194" t="s">
        <v>167</v>
      </c>
      <c r="D51" s="137">
        <v>64404</v>
      </c>
      <c r="E51" s="137">
        <v>1821</v>
      </c>
      <c r="F51" s="137">
        <v>66225</v>
      </c>
      <c r="G51" s="137">
        <v>7594</v>
      </c>
      <c r="H51" s="137">
        <v>1670</v>
      </c>
      <c r="I51" s="137">
        <v>1716</v>
      </c>
      <c r="J51" s="137">
        <v>2714</v>
      </c>
      <c r="K51" s="96">
        <v>79919</v>
      </c>
    </row>
    <row r="52" spans="1:11" x14ac:dyDescent="0.25">
      <c r="A52" s="32">
        <v>49</v>
      </c>
      <c r="B52" s="190" t="s">
        <v>78</v>
      </c>
      <c r="C52" s="191" t="s">
        <v>166</v>
      </c>
      <c r="D52" s="139">
        <v>35830</v>
      </c>
      <c r="E52" s="139">
        <v>14596</v>
      </c>
      <c r="F52" s="139">
        <v>50426</v>
      </c>
      <c r="G52" s="139">
        <v>12903</v>
      </c>
      <c r="H52" s="139">
        <v>2016</v>
      </c>
      <c r="I52" s="139">
        <v>16216</v>
      </c>
      <c r="J52" s="139">
        <v>0</v>
      </c>
      <c r="K52" s="99">
        <v>81561</v>
      </c>
    </row>
    <row r="53" spans="1:11" x14ac:dyDescent="0.25">
      <c r="A53" s="37">
        <v>50</v>
      </c>
      <c r="B53" s="193" t="s">
        <v>65</v>
      </c>
      <c r="C53" s="194" t="s">
        <v>167</v>
      </c>
      <c r="D53" s="137">
        <v>73910</v>
      </c>
      <c r="E53" s="137">
        <v>3255</v>
      </c>
      <c r="F53" s="137">
        <v>77165</v>
      </c>
      <c r="G53" s="137">
        <v>4263</v>
      </c>
      <c r="H53" s="137">
        <v>2388</v>
      </c>
      <c r="I53" s="137">
        <v>0</v>
      </c>
      <c r="J53" s="137">
        <v>137</v>
      </c>
      <c r="K53" s="96">
        <v>83953</v>
      </c>
    </row>
    <row r="54" spans="1:11" x14ac:dyDescent="0.25">
      <c r="A54" s="32">
        <v>51</v>
      </c>
      <c r="B54" s="190" t="s">
        <v>84</v>
      </c>
      <c r="C54" s="191" t="s">
        <v>167</v>
      </c>
      <c r="D54" s="139">
        <v>69770</v>
      </c>
      <c r="E54" s="139">
        <v>1105</v>
      </c>
      <c r="F54" s="139">
        <v>70875</v>
      </c>
      <c r="G54" s="139">
        <v>11274</v>
      </c>
      <c r="H54" s="139">
        <v>1680</v>
      </c>
      <c r="I54" s="139">
        <v>3675</v>
      </c>
      <c r="J54" s="139">
        <v>0</v>
      </c>
      <c r="K54" s="99">
        <v>87504</v>
      </c>
    </row>
    <row r="55" spans="1:11" x14ac:dyDescent="0.25">
      <c r="A55" s="37">
        <v>52</v>
      </c>
      <c r="B55" s="193" t="s">
        <v>22</v>
      </c>
      <c r="C55" s="194" t="s">
        <v>167</v>
      </c>
      <c r="D55" s="137">
        <v>73745</v>
      </c>
      <c r="E55" s="137">
        <v>40</v>
      </c>
      <c r="F55" s="137">
        <v>73785</v>
      </c>
      <c r="G55" s="137">
        <v>10757</v>
      </c>
      <c r="H55" s="137">
        <v>1302</v>
      </c>
      <c r="I55" s="137">
        <v>305</v>
      </c>
      <c r="J55" s="137">
        <v>1467</v>
      </c>
      <c r="K55" s="96">
        <v>87616</v>
      </c>
    </row>
    <row r="56" spans="1:11" x14ac:dyDescent="0.25">
      <c r="A56" s="32">
        <v>53</v>
      </c>
      <c r="B56" s="190" t="s">
        <v>57</v>
      </c>
      <c r="C56" s="191" t="s">
        <v>167</v>
      </c>
      <c r="D56" s="139">
        <v>72450</v>
      </c>
      <c r="E56" s="139">
        <v>365</v>
      </c>
      <c r="F56" s="139">
        <v>72815</v>
      </c>
      <c r="G56" s="139">
        <v>11453</v>
      </c>
      <c r="H56" s="139">
        <v>1200</v>
      </c>
      <c r="I56" s="139">
        <v>0</v>
      </c>
      <c r="J56" s="139">
        <v>2318</v>
      </c>
      <c r="K56" s="99">
        <v>87786</v>
      </c>
    </row>
    <row r="57" spans="1:11" x14ac:dyDescent="0.25">
      <c r="A57" s="37">
        <v>54</v>
      </c>
      <c r="B57" s="193" t="s">
        <v>31</v>
      </c>
      <c r="C57" s="194" t="s">
        <v>167</v>
      </c>
      <c r="D57" s="137">
        <v>66710</v>
      </c>
      <c r="E57" s="137">
        <v>1584</v>
      </c>
      <c r="F57" s="137">
        <v>68294</v>
      </c>
      <c r="G57" s="137">
        <v>13200</v>
      </c>
      <c r="H57" s="137">
        <v>3800</v>
      </c>
      <c r="I57" s="137">
        <v>900</v>
      </c>
      <c r="J57" s="137">
        <v>2299</v>
      </c>
      <c r="K57" s="96">
        <v>88493</v>
      </c>
    </row>
    <row r="58" spans="1:11" x14ac:dyDescent="0.25">
      <c r="A58" s="32">
        <v>55</v>
      </c>
      <c r="B58" s="190" t="s">
        <v>74</v>
      </c>
      <c r="C58" s="191" t="s">
        <v>167</v>
      </c>
      <c r="D58" s="139">
        <v>76788</v>
      </c>
      <c r="E58" s="139">
        <v>3046</v>
      </c>
      <c r="F58" s="139">
        <v>79834</v>
      </c>
      <c r="G58" s="139">
        <v>3864</v>
      </c>
      <c r="H58" s="139">
        <v>1550</v>
      </c>
      <c r="I58" s="139">
        <v>0</v>
      </c>
      <c r="J58" s="139">
        <v>5727</v>
      </c>
      <c r="K58" s="99">
        <v>90975</v>
      </c>
    </row>
    <row r="59" spans="1:11" x14ac:dyDescent="0.25">
      <c r="A59" s="37">
        <v>56</v>
      </c>
      <c r="B59" s="193" t="s">
        <v>54</v>
      </c>
      <c r="C59" s="194" t="s">
        <v>167</v>
      </c>
      <c r="D59" s="137">
        <v>77250</v>
      </c>
      <c r="E59" s="137">
        <v>1200</v>
      </c>
      <c r="F59" s="137">
        <v>78450</v>
      </c>
      <c r="G59" s="137">
        <v>7998</v>
      </c>
      <c r="H59" s="137">
        <v>2555</v>
      </c>
      <c r="I59" s="137">
        <v>0</v>
      </c>
      <c r="J59" s="137">
        <v>3587</v>
      </c>
      <c r="K59" s="96">
        <v>92590</v>
      </c>
    </row>
    <row r="60" spans="1:11" x14ac:dyDescent="0.25">
      <c r="A60" s="32">
        <v>57</v>
      </c>
      <c r="B60" s="190" t="s">
        <v>21</v>
      </c>
      <c r="C60" s="191" t="s">
        <v>167</v>
      </c>
      <c r="D60" s="139">
        <v>70500</v>
      </c>
      <c r="E60" s="139">
        <v>4167</v>
      </c>
      <c r="F60" s="139">
        <v>74667</v>
      </c>
      <c r="G60" s="139">
        <v>13346</v>
      </c>
      <c r="H60" s="139">
        <v>1157</v>
      </c>
      <c r="I60" s="139">
        <v>4144</v>
      </c>
      <c r="J60" s="139">
        <v>0</v>
      </c>
      <c r="K60" s="99">
        <v>93314</v>
      </c>
    </row>
    <row r="61" spans="1:11" x14ac:dyDescent="0.25">
      <c r="A61" s="37">
        <v>58</v>
      </c>
      <c r="B61" s="193" t="s">
        <v>14</v>
      </c>
      <c r="C61" s="194" t="s">
        <v>167</v>
      </c>
      <c r="D61" s="137">
        <v>79258</v>
      </c>
      <c r="E61" s="137">
        <v>4050</v>
      </c>
      <c r="F61" s="137">
        <v>83308</v>
      </c>
      <c r="G61" s="137">
        <v>5957</v>
      </c>
      <c r="H61" s="137">
        <v>3951</v>
      </c>
      <c r="I61" s="137">
        <v>120</v>
      </c>
      <c r="J61" s="137">
        <v>0</v>
      </c>
      <c r="K61" s="96">
        <v>93336</v>
      </c>
    </row>
    <row r="62" spans="1:11" x14ac:dyDescent="0.25">
      <c r="A62" s="32">
        <v>59</v>
      </c>
      <c r="B62" s="190" t="s">
        <v>55</v>
      </c>
      <c r="C62" s="191" t="s">
        <v>167</v>
      </c>
      <c r="D62" s="139">
        <v>76004</v>
      </c>
      <c r="E62" s="139">
        <v>6063</v>
      </c>
      <c r="F62" s="139">
        <v>82067</v>
      </c>
      <c r="G62" s="139">
        <v>5095</v>
      </c>
      <c r="H62" s="139">
        <v>1600</v>
      </c>
      <c r="I62" s="139">
        <v>0</v>
      </c>
      <c r="J62" s="139">
        <v>5479</v>
      </c>
      <c r="K62" s="99">
        <v>94241</v>
      </c>
    </row>
    <row r="63" spans="1:11" x14ac:dyDescent="0.25">
      <c r="A63" s="37">
        <v>60</v>
      </c>
      <c r="B63" s="193" t="s">
        <v>103</v>
      </c>
      <c r="C63" s="194" t="s">
        <v>167</v>
      </c>
      <c r="D63" s="137">
        <v>74900</v>
      </c>
      <c r="E63" s="137">
        <v>2883</v>
      </c>
      <c r="F63" s="137">
        <v>77783</v>
      </c>
      <c r="G63" s="137">
        <v>12102</v>
      </c>
      <c r="H63" s="137">
        <v>1608</v>
      </c>
      <c r="I63" s="137">
        <v>0</v>
      </c>
      <c r="J63" s="137">
        <v>3192</v>
      </c>
      <c r="K63" s="96">
        <v>94685</v>
      </c>
    </row>
    <row r="64" spans="1:11" x14ac:dyDescent="0.25">
      <c r="A64" s="32">
        <v>61</v>
      </c>
      <c r="B64" s="190" t="s">
        <v>75</v>
      </c>
      <c r="C64" s="191" t="s">
        <v>167</v>
      </c>
      <c r="D64" s="139">
        <v>78854</v>
      </c>
      <c r="E64" s="139">
        <v>6679</v>
      </c>
      <c r="F64" s="139">
        <v>85533</v>
      </c>
      <c r="G64" s="139">
        <v>6059</v>
      </c>
      <c r="H64" s="139">
        <v>0</v>
      </c>
      <c r="I64" s="139">
        <v>0</v>
      </c>
      <c r="J64" s="139">
        <v>3683</v>
      </c>
      <c r="K64" s="99">
        <v>95275</v>
      </c>
    </row>
    <row r="65" spans="1:11" x14ac:dyDescent="0.25">
      <c r="A65" s="37">
        <v>62</v>
      </c>
      <c r="B65" s="193" t="s">
        <v>91</v>
      </c>
      <c r="C65" s="194" t="s">
        <v>167</v>
      </c>
      <c r="D65" s="137">
        <v>74598</v>
      </c>
      <c r="E65" s="137">
        <v>3162</v>
      </c>
      <c r="F65" s="137">
        <v>77760</v>
      </c>
      <c r="G65" s="137">
        <v>10840</v>
      </c>
      <c r="H65" s="137">
        <v>3482</v>
      </c>
      <c r="I65" s="137">
        <v>2182</v>
      </c>
      <c r="J65" s="137">
        <v>3446</v>
      </c>
      <c r="K65" s="96">
        <v>97710</v>
      </c>
    </row>
    <row r="66" spans="1:11" x14ac:dyDescent="0.25">
      <c r="A66" s="32">
        <v>63</v>
      </c>
      <c r="B66" s="190" t="s">
        <v>15</v>
      </c>
      <c r="C66" s="191" t="s">
        <v>167</v>
      </c>
      <c r="D66" s="139">
        <v>77222</v>
      </c>
      <c r="E66" s="139">
        <v>679</v>
      </c>
      <c r="F66" s="139">
        <v>77901</v>
      </c>
      <c r="G66" s="139">
        <v>3427</v>
      </c>
      <c r="H66" s="139">
        <v>2295</v>
      </c>
      <c r="I66" s="139">
        <v>12759</v>
      </c>
      <c r="J66" s="139">
        <v>3279</v>
      </c>
      <c r="K66" s="99">
        <v>99661</v>
      </c>
    </row>
    <row r="67" spans="1:11" x14ac:dyDescent="0.25">
      <c r="A67" s="37">
        <v>64</v>
      </c>
      <c r="B67" s="193" t="s">
        <v>38</v>
      </c>
      <c r="C67" s="194" t="s">
        <v>167</v>
      </c>
      <c r="D67" s="137">
        <v>79179</v>
      </c>
      <c r="E67" s="137">
        <v>679</v>
      </c>
      <c r="F67" s="137">
        <v>79858</v>
      </c>
      <c r="G67" s="137">
        <v>3777</v>
      </c>
      <c r="H67" s="137">
        <v>3349</v>
      </c>
      <c r="I67" s="137">
        <v>12759</v>
      </c>
      <c r="J67" s="137">
        <v>2865</v>
      </c>
      <c r="K67" s="96">
        <v>102608</v>
      </c>
    </row>
    <row r="68" spans="1:11" x14ac:dyDescent="0.25">
      <c r="A68" s="32">
        <v>65</v>
      </c>
      <c r="B68" s="190" t="s">
        <v>20</v>
      </c>
      <c r="C68" s="191" t="s">
        <v>167</v>
      </c>
      <c r="D68" s="139">
        <v>94419</v>
      </c>
      <c r="E68" s="139">
        <v>151</v>
      </c>
      <c r="F68" s="139">
        <v>94570</v>
      </c>
      <c r="G68" s="139">
        <v>14809</v>
      </c>
      <c r="H68" s="139">
        <v>3130</v>
      </c>
      <c r="I68" s="139">
        <v>733</v>
      </c>
      <c r="J68" s="139">
        <v>3088</v>
      </c>
      <c r="K68" s="99">
        <v>116330</v>
      </c>
    </row>
    <row r="69" spans="1:11" ht="13" thickBot="1" x14ac:dyDescent="0.3">
      <c r="A69" s="100">
        <v>66</v>
      </c>
      <c r="B69" s="195" t="s">
        <v>17</v>
      </c>
      <c r="C69" s="196" t="s">
        <v>167</v>
      </c>
      <c r="D69" s="166">
        <v>111925</v>
      </c>
      <c r="E69" s="166">
        <v>4666</v>
      </c>
      <c r="F69" s="166">
        <v>116591</v>
      </c>
      <c r="G69" s="166">
        <v>12710</v>
      </c>
      <c r="H69" s="166">
        <v>1600</v>
      </c>
      <c r="I69" s="166">
        <v>0</v>
      </c>
      <c r="J69" s="166">
        <v>3184</v>
      </c>
      <c r="K69" s="104">
        <v>134085</v>
      </c>
    </row>
    <row r="70" spans="1:11" ht="13" x14ac:dyDescent="0.3">
      <c r="A70" s="32"/>
      <c r="B70" s="197" t="s">
        <v>115</v>
      </c>
      <c r="C70" s="198"/>
      <c r="D70" s="169">
        <v>66</v>
      </c>
      <c r="E70" s="169">
        <v>64</v>
      </c>
      <c r="F70" s="169">
        <v>66</v>
      </c>
      <c r="G70" s="169">
        <v>61</v>
      </c>
      <c r="H70" s="169">
        <v>54</v>
      </c>
      <c r="I70" s="169">
        <v>34</v>
      </c>
      <c r="J70" s="169">
        <v>45</v>
      </c>
      <c r="K70" s="36">
        <v>66</v>
      </c>
    </row>
    <row r="71" spans="1:11" ht="13" x14ac:dyDescent="0.3">
      <c r="A71" s="37"/>
      <c r="B71" s="199" t="s">
        <v>116</v>
      </c>
      <c r="C71" s="200"/>
      <c r="D71" s="174">
        <v>49537</v>
      </c>
      <c r="E71" s="174">
        <v>3573</v>
      </c>
      <c r="F71" s="174">
        <v>53002</v>
      </c>
      <c r="G71" s="174">
        <v>8342</v>
      </c>
      <c r="H71" s="174">
        <v>2243</v>
      </c>
      <c r="I71" s="174">
        <v>3217</v>
      </c>
      <c r="J71" s="174">
        <v>2657</v>
      </c>
      <c r="K71" s="41">
        <v>66016</v>
      </c>
    </row>
    <row r="72" spans="1:11" ht="13.5" thickBot="1" x14ac:dyDescent="0.35">
      <c r="A72" s="43"/>
      <c r="B72" s="201" t="s">
        <v>117</v>
      </c>
      <c r="C72" s="202"/>
      <c r="D72" s="71">
        <v>20441</v>
      </c>
      <c r="E72" s="71">
        <v>3567</v>
      </c>
      <c r="F72" s="71">
        <v>20494</v>
      </c>
      <c r="G72" s="71">
        <v>3437</v>
      </c>
      <c r="H72" s="71">
        <v>1339</v>
      </c>
      <c r="I72" s="71">
        <v>4092</v>
      </c>
      <c r="J72" s="71">
        <v>1567</v>
      </c>
      <c r="K72" s="47">
        <v>21933</v>
      </c>
    </row>
    <row r="73" spans="1:11" x14ac:dyDescent="0.25">
      <c r="A73" s="113"/>
    </row>
    <row r="74" spans="1:11" x14ac:dyDescent="0.25">
      <c r="A74" s="711" t="s">
        <v>420</v>
      </c>
      <c r="B74" s="711"/>
    </row>
    <row r="75" spans="1:11" x14ac:dyDescent="0.25">
      <c r="A75" s="711"/>
      <c r="B75" s="711"/>
    </row>
    <row r="76" spans="1:11" x14ac:dyDescent="0.25">
      <c r="A76" s="48" t="s">
        <v>359</v>
      </c>
    </row>
  </sheetData>
  <autoFilter ref="A3:K3"/>
  <mergeCells count="3">
    <mergeCell ref="A2:B2"/>
    <mergeCell ref="A74:B75"/>
    <mergeCell ref="A1:B1"/>
  </mergeCells>
  <hyperlinks>
    <hyperlink ref="A2:B2" location="TOC!A1" display="Return to Table of Contents"/>
  </hyperlinks>
  <pageMargins left="0.25" right="0.25" top="0.75" bottom="0.75" header="0.3" footer="0.3"/>
  <pageSetup scale="70" fitToWidth="0" orientation="portrait" horizontalDpi="1200" verticalDpi="1200" r:id="rId1"/>
  <headerFooter>
    <oddHeader>&amp;L2018-19 Survey of Dental Education
Report 2 - Tuition, Admission, and Attrition</oddHead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pane ySplit="3" topLeftCell="A4" activePane="bottomLeft" state="frozen"/>
      <selection pane="bottomLeft" sqref="A1:B1"/>
    </sheetView>
  </sheetViews>
  <sheetFormatPr defaultColWidth="9.1796875" defaultRowHeight="12.5" x14ac:dyDescent="0.25"/>
  <cols>
    <col min="1" max="1" width="7.81640625" style="84" customWidth="1"/>
    <col min="2" max="2" width="54.54296875" style="84" customWidth="1"/>
    <col min="3" max="3" width="26.81640625" style="84" customWidth="1"/>
    <col min="4" max="6" width="13.7265625" style="84" customWidth="1"/>
    <col min="7" max="7" width="15" style="84" customWidth="1"/>
    <col min="8" max="8" width="14.54296875" style="84" customWidth="1"/>
    <col min="9" max="11" width="13.7265625" style="84" customWidth="1"/>
    <col min="12" max="16384" width="9.1796875" style="1"/>
  </cols>
  <sheetData>
    <row r="1" spans="1:11" ht="27" customHeight="1" x14ac:dyDescent="0.3">
      <c r="A1" s="708" t="s">
        <v>421</v>
      </c>
      <c r="B1" s="708"/>
      <c r="C1" s="688"/>
    </row>
    <row r="2" spans="1:11" ht="13" thickBot="1" x14ac:dyDescent="0.3">
      <c r="A2" s="698" t="s">
        <v>1</v>
      </c>
      <c r="B2" s="698"/>
    </row>
    <row r="3" spans="1:11" ht="26" x14ac:dyDescent="0.3">
      <c r="A3" s="217" t="s">
        <v>159</v>
      </c>
      <c r="B3" s="218" t="s">
        <v>8</v>
      </c>
      <c r="C3" s="219" t="s">
        <v>160</v>
      </c>
      <c r="D3" s="655" t="s">
        <v>161</v>
      </c>
      <c r="E3" s="655" t="s">
        <v>153</v>
      </c>
      <c r="F3" s="655" t="s">
        <v>162</v>
      </c>
      <c r="G3" s="655" t="s">
        <v>163</v>
      </c>
      <c r="H3" s="655" t="s">
        <v>155</v>
      </c>
      <c r="I3" s="655" t="s">
        <v>164</v>
      </c>
      <c r="J3" s="655" t="s">
        <v>157</v>
      </c>
      <c r="K3" s="656" t="s">
        <v>165</v>
      </c>
    </row>
    <row r="4" spans="1:11" x14ac:dyDescent="0.25">
      <c r="A4" s="32">
        <v>1</v>
      </c>
      <c r="B4" s="190" t="s">
        <v>114</v>
      </c>
      <c r="C4" s="191" t="s">
        <v>166</v>
      </c>
      <c r="D4" s="130">
        <v>48000</v>
      </c>
      <c r="E4" s="130">
        <v>3820</v>
      </c>
      <c r="F4" s="130">
        <v>51820</v>
      </c>
      <c r="G4" s="130">
        <v>29108</v>
      </c>
      <c r="H4" s="130">
        <v>4698</v>
      </c>
      <c r="I4" s="130">
        <v>1300</v>
      </c>
      <c r="J4" s="130">
        <v>11892</v>
      </c>
      <c r="K4" s="93">
        <v>98818</v>
      </c>
    </row>
    <row r="5" spans="1:11" x14ac:dyDescent="0.25">
      <c r="A5" s="37">
        <v>2</v>
      </c>
      <c r="B5" s="193" t="s">
        <v>99</v>
      </c>
      <c r="C5" s="194" t="s">
        <v>166</v>
      </c>
      <c r="D5" s="137">
        <v>73984</v>
      </c>
      <c r="E5" s="137">
        <v>13604</v>
      </c>
      <c r="F5" s="137">
        <v>87588</v>
      </c>
      <c r="G5" s="137">
        <v>23000</v>
      </c>
      <c r="H5" s="137">
        <v>7899</v>
      </c>
      <c r="I5" s="137">
        <v>340</v>
      </c>
      <c r="J5" s="137">
        <v>663</v>
      </c>
      <c r="K5" s="96">
        <v>119490</v>
      </c>
    </row>
    <row r="6" spans="1:11" x14ac:dyDescent="0.25">
      <c r="A6" s="32">
        <v>3</v>
      </c>
      <c r="B6" s="190" t="s">
        <v>12</v>
      </c>
      <c r="C6" s="191" t="s">
        <v>166</v>
      </c>
      <c r="D6" s="139">
        <v>112716</v>
      </c>
      <c r="E6" s="139">
        <v>12997</v>
      </c>
      <c r="F6" s="139">
        <v>125713</v>
      </c>
      <c r="G6" s="139">
        <v>0</v>
      </c>
      <c r="H6" s="139">
        <v>0</v>
      </c>
      <c r="I6" s="139">
        <v>1500</v>
      </c>
      <c r="J6" s="139">
        <v>8272</v>
      </c>
      <c r="K6" s="99">
        <v>135485</v>
      </c>
    </row>
    <row r="7" spans="1:11" x14ac:dyDescent="0.25">
      <c r="A7" s="37">
        <v>4</v>
      </c>
      <c r="B7" s="193" t="s">
        <v>81</v>
      </c>
      <c r="C7" s="194" t="s">
        <v>166</v>
      </c>
      <c r="D7" s="137">
        <v>106128</v>
      </c>
      <c r="E7" s="137">
        <v>14478</v>
      </c>
      <c r="F7" s="137">
        <v>120606</v>
      </c>
      <c r="G7" s="137">
        <v>12925</v>
      </c>
      <c r="H7" s="137">
        <v>3562</v>
      </c>
      <c r="I7" s="137">
        <v>200</v>
      </c>
      <c r="J7" s="137">
        <v>965</v>
      </c>
      <c r="K7" s="96">
        <v>138258</v>
      </c>
    </row>
    <row r="8" spans="1:11" x14ac:dyDescent="0.25">
      <c r="A8" s="32">
        <v>5</v>
      </c>
      <c r="B8" s="190" t="s">
        <v>34</v>
      </c>
      <c r="C8" s="191" t="s">
        <v>166</v>
      </c>
      <c r="D8" s="139">
        <v>92226</v>
      </c>
      <c r="E8" s="139">
        <v>10255</v>
      </c>
      <c r="F8" s="139">
        <v>102481</v>
      </c>
      <c r="G8" s="139">
        <v>22992</v>
      </c>
      <c r="H8" s="139">
        <v>6300</v>
      </c>
      <c r="I8" s="139">
        <v>10564</v>
      </c>
      <c r="J8" s="139">
        <v>1740</v>
      </c>
      <c r="K8" s="99">
        <v>144077</v>
      </c>
    </row>
    <row r="9" spans="1:11" x14ac:dyDescent="0.25">
      <c r="A9" s="37">
        <v>6</v>
      </c>
      <c r="B9" s="193" t="s">
        <v>62</v>
      </c>
      <c r="C9" s="194" t="s">
        <v>166</v>
      </c>
      <c r="D9" s="137">
        <v>118092</v>
      </c>
      <c r="E9" s="137">
        <v>7499</v>
      </c>
      <c r="F9" s="137">
        <v>125591</v>
      </c>
      <c r="G9" s="137">
        <v>10362</v>
      </c>
      <c r="H9" s="137">
        <v>6534</v>
      </c>
      <c r="I9" s="137">
        <v>3600</v>
      </c>
      <c r="J9" s="137">
        <v>0</v>
      </c>
      <c r="K9" s="96">
        <v>146087</v>
      </c>
    </row>
    <row r="10" spans="1:11" x14ac:dyDescent="0.25">
      <c r="A10" s="32">
        <v>7</v>
      </c>
      <c r="B10" s="190" t="s">
        <v>100</v>
      </c>
      <c r="C10" s="191" t="s">
        <v>166</v>
      </c>
      <c r="D10" s="139">
        <v>103357</v>
      </c>
      <c r="E10" s="139">
        <v>11496</v>
      </c>
      <c r="F10" s="139">
        <v>114853</v>
      </c>
      <c r="G10" s="139">
        <v>20616</v>
      </c>
      <c r="H10" s="139">
        <v>3753</v>
      </c>
      <c r="I10" s="139">
        <v>0</v>
      </c>
      <c r="J10" s="139">
        <v>10016</v>
      </c>
      <c r="K10" s="99">
        <v>149238</v>
      </c>
    </row>
    <row r="11" spans="1:11" x14ac:dyDescent="0.25">
      <c r="A11" s="37">
        <v>8</v>
      </c>
      <c r="B11" s="193" t="s">
        <v>101</v>
      </c>
      <c r="C11" s="194" t="s">
        <v>166</v>
      </c>
      <c r="D11" s="137">
        <v>96600</v>
      </c>
      <c r="E11" s="137">
        <v>24328</v>
      </c>
      <c r="F11" s="137">
        <v>120928</v>
      </c>
      <c r="G11" s="137">
        <v>12695</v>
      </c>
      <c r="H11" s="137">
        <v>7970</v>
      </c>
      <c r="I11" s="137">
        <v>3167</v>
      </c>
      <c r="J11" s="137">
        <v>10016</v>
      </c>
      <c r="K11" s="96">
        <v>154776</v>
      </c>
    </row>
    <row r="12" spans="1:11" x14ac:dyDescent="0.25">
      <c r="A12" s="32">
        <v>9</v>
      </c>
      <c r="B12" s="190" t="s">
        <v>44</v>
      </c>
      <c r="C12" s="191" t="s">
        <v>166</v>
      </c>
      <c r="D12" s="139">
        <v>130888</v>
      </c>
      <c r="E12" s="139">
        <v>6096</v>
      </c>
      <c r="F12" s="139">
        <v>136984</v>
      </c>
      <c r="G12" s="139">
        <v>13982</v>
      </c>
      <c r="H12" s="139">
        <v>6720</v>
      </c>
      <c r="I12" s="139">
        <v>5188</v>
      </c>
      <c r="J12" s="139">
        <v>0</v>
      </c>
      <c r="K12" s="99">
        <v>162874</v>
      </c>
    </row>
    <row r="13" spans="1:11" x14ac:dyDescent="0.25">
      <c r="A13" s="37">
        <v>10</v>
      </c>
      <c r="B13" s="193" t="s">
        <v>97</v>
      </c>
      <c r="C13" s="194" t="s">
        <v>166</v>
      </c>
      <c r="D13" s="137">
        <v>120752</v>
      </c>
      <c r="E13" s="137">
        <v>15072</v>
      </c>
      <c r="F13" s="137">
        <v>135824</v>
      </c>
      <c r="G13" s="137">
        <v>21348</v>
      </c>
      <c r="H13" s="137">
        <v>2000</v>
      </c>
      <c r="I13" s="137">
        <v>0</v>
      </c>
      <c r="J13" s="137">
        <v>11712</v>
      </c>
      <c r="K13" s="96">
        <v>170884</v>
      </c>
    </row>
    <row r="14" spans="1:11" x14ac:dyDescent="0.25">
      <c r="A14" s="32">
        <v>11</v>
      </c>
      <c r="B14" s="190" t="s">
        <v>26</v>
      </c>
      <c r="C14" s="191" t="s">
        <v>166</v>
      </c>
      <c r="D14" s="139">
        <v>138396</v>
      </c>
      <c r="E14" s="139">
        <v>10152</v>
      </c>
      <c r="F14" s="139">
        <v>148548</v>
      </c>
      <c r="G14" s="139">
        <v>9670</v>
      </c>
      <c r="H14" s="139">
        <v>2700</v>
      </c>
      <c r="I14" s="139">
        <v>2416</v>
      </c>
      <c r="J14" s="139">
        <v>12416</v>
      </c>
      <c r="K14" s="99">
        <v>175750</v>
      </c>
    </row>
    <row r="15" spans="1:11" x14ac:dyDescent="0.25">
      <c r="A15" s="37">
        <v>12</v>
      </c>
      <c r="B15" s="193" t="s">
        <v>45</v>
      </c>
      <c r="C15" s="194" t="s">
        <v>166</v>
      </c>
      <c r="D15" s="137">
        <v>134632</v>
      </c>
      <c r="E15" s="137">
        <v>784</v>
      </c>
      <c r="F15" s="137">
        <v>135416</v>
      </c>
      <c r="G15" s="137">
        <v>28000</v>
      </c>
      <c r="H15" s="137">
        <v>11930</v>
      </c>
      <c r="I15" s="137">
        <v>0</v>
      </c>
      <c r="J15" s="137">
        <v>420</v>
      </c>
      <c r="K15" s="96">
        <v>175766</v>
      </c>
    </row>
    <row r="16" spans="1:11" x14ac:dyDescent="0.25">
      <c r="A16" s="32">
        <v>13</v>
      </c>
      <c r="B16" s="190" t="s">
        <v>86</v>
      </c>
      <c r="C16" s="191" t="s">
        <v>166</v>
      </c>
      <c r="D16" s="139">
        <v>104912</v>
      </c>
      <c r="E16" s="139">
        <v>15557</v>
      </c>
      <c r="F16" s="139">
        <v>120469</v>
      </c>
      <c r="G16" s="139">
        <v>24084</v>
      </c>
      <c r="H16" s="139">
        <v>14322</v>
      </c>
      <c r="I16" s="139">
        <v>21500</v>
      </c>
      <c r="J16" s="139">
        <v>0</v>
      </c>
      <c r="K16" s="99">
        <v>180375</v>
      </c>
    </row>
    <row r="17" spans="1:11" x14ac:dyDescent="0.25">
      <c r="A17" s="37">
        <v>14</v>
      </c>
      <c r="B17" s="193" t="s">
        <v>36</v>
      </c>
      <c r="C17" s="194" t="s">
        <v>166</v>
      </c>
      <c r="D17" s="137">
        <v>139990</v>
      </c>
      <c r="E17" s="137">
        <v>27180</v>
      </c>
      <c r="F17" s="137">
        <v>167170</v>
      </c>
      <c r="G17" s="137">
        <v>16298</v>
      </c>
      <c r="H17" s="137">
        <v>2315</v>
      </c>
      <c r="I17" s="137">
        <v>0</v>
      </c>
      <c r="J17" s="137">
        <v>0</v>
      </c>
      <c r="K17" s="96">
        <v>185783</v>
      </c>
    </row>
    <row r="18" spans="1:11" x14ac:dyDescent="0.25">
      <c r="A18" s="32">
        <v>15</v>
      </c>
      <c r="B18" s="190" t="s">
        <v>58</v>
      </c>
      <c r="C18" s="191" t="s">
        <v>166</v>
      </c>
      <c r="D18" s="139">
        <v>157057</v>
      </c>
      <c r="E18" s="139">
        <v>5189</v>
      </c>
      <c r="F18" s="139">
        <v>162246</v>
      </c>
      <c r="G18" s="139">
        <v>13640</v>
      </c>
      <c r="H18" s="139">
        <v>11115</v>
      </c>
      <c r="I18" s="139">
        <v>0</v>
      </c>
      <c r="J18" s="139">
        <v>0</v>
      </c>
      <c r="K18" s="99">
        <v>187001</v>
      </c>
    </row>
    <row r="19" spans="1:11" x14ac:dyDescent="0.25">
      <c r="A19" s="37">
        <v>16</v>
      </c>
      <c r="B19" s="193" t="s">
        <v>64</v>
      </c>
      <c r="C19" s="194" t="s">
        <v>166</v>
      </c>
      <c r="D19" s="137">
        <v>148422</v>
      </c>
      <c r="E19" s="137">
        <v>7373</v>
      </c>
      <c r="F19" s="137">
        <v>155795</v>
      </c>
      <c r="G19" s="137">
        <v>29519</v>
      </c>
      <c r="H19" s="137">
        <v>1721</v>
      </c>
      <c r="I19" s="137">
        <v>500</v>
      </c>
      <c r="J19" s="137">
        <v>0</v>
      </c>
      <c r="K19" s="96">
        <v>187535</v>
      </c>
    </row>
    <row r="20" spans="1:11" x14ac:dyDescent="0.25">
      <c r="A20" s="32">
        <v>17</v>
      </c>
      <c r="B20" s="190" t="s">
        <v>68</v>
      </c>
      <c r="C20" s="191" t="s">
        <v>166</v>
      </c>
      <c r="D20" s="139">
        <v>138235</v>
      </c>
      <c r="E20" s="139">
        <v>12602</v>
      </c>
      <c r="F20" s="139">
        <v>150837</v>
      </c>
      <c r="G20" s="139">
        <v>23000</v>
      </c>
      <c r="H20" s="139">
        <v>4180</v>
      </c>
      <c r="I20" s="139">
        <v>0</v>
      </c>
      <c r="J20" s="139">
        <v>10316</v>
      </c>
      <c r="K20" s="99">
        <v>188333</v>
      </c>
    </row>
    <row r="21" spans="1:11" x14ac:dyDescent="0.25">
      <c r="A21" s="37">
        <v>18</v>
      </c>
      <c r="B21" s="193" t="s">
        <v>47</v>
      </c>
      <c r="C21" s="194" t="s">
        <v>166</v>
      </c>
      <c r="D21" s="137">
        <v>113672</v>
      </c>
      <c r="E21" s="137">
        <v>25414</v>
      </c>
      <c r="F21" s="137">
        <v>139086</v>
      </c>
      <c r="G21" s="137">
        <v>25020</v>
      </c>
      <c r="H21" s="137">
        <v>7231</v>
      </c>
      <c r="I21" s="137">
        <v>2526</v>
      </c>
      <c r="J21" s="137">
        <v>15168</v>
      </c>
      <c r="K21" s="96">
        <v>189031</v>
      </c>
    </row>
    <row r="22" spans="1:11" x14ac:dyDescent="0.25">
      <c r="A22" s="32">
        <v>19</v>
      </c>
      <c r="B22" s="190" t="s">
        <v>40</v>
      </c>
      <c r="C22" s="191" t="s">
        <v>166</v>
      </c>
      <c r="D22" s="139">
        <v>138744</v>
      </c>
      <c r="E22" s="139">
        <v>1348</v>
      </c>
      <c r="F22" s="139">
        <v>140092</v>
      </c>
      <c r="G22" s="139">
        <v>31131</v>
      </c>
      <c r="H22" s="139">
        <v>4650</v>
      </c>
      <c r="I22" s="139">
        <v>0</v>
      </c>
      <c r="J22" s="139">
        <v>15652</v>
      </c>
      <c r="K22" s="99">
        <v>191525</v>
      </c>
    </row>
    <row r="23" spans="1:11" x14ac:dyDescent="0.25">
      <c r="A23" s="37">
        <v>20</v>
      </c>
      <c r="B23" s="193" t="s">
        <v>28</v>
      </c>
      <c r="C23" s="194" t="s">
        <v>167</v>
      </c>
      <c r="D23" s="137">
        <v>151056</v>
      </c>
      <c r="E23" s="137">
        <v>6300</v>
      </c>
      <c r="F23" s="137">
        <v>157356</v>
      </c>
      <c r="G23" s="137">
        <v>30291</v>
      </c>
      <c r="H23" s="137">
        <v>1562</v>
      </c>
      <c r="I23" s="137">
        <v>4350</v>
      </c>
      <c r="J23" s="137">
        <v>0</v>
      </c>
      <c r="K23" s="96">
        <v>193559</v>
      </c>
    </row>
    <row r="24" spans="1:11" x14ac:dyDescent="0.25">
      <c r="A24" s="32">
        <v>21</v>
      </c>
      <c r="B24" s="190" t="s">
        <v>83</v>
      </c>
      <c r="C24" s="191" t="s">
        <v>166</v>
      </c>
      <c r="D24" s="139">
        <v>176522</v>
      </c>
      <c r="E24" s="139">
        <v>14733</v>
      </c>
      <c r="F24" s="139">
        <v>191255</v>
      </c>
      <c r="G24" s="139">
        <v>0</v>
      </c>
      <c r="H24" s="139">
        <v>4051</v>
      </c>
      <c r="I24" s="139">
        <v>0</v>
      </c>
      <c r="J24" s="139">
        <v>0</v>
      </c>
      <c r="K24" s="99">
        <v>195306</v>
      </c>
    </row>
    <row r="25" spans="1:11" x14ac:dyDescent="0.25">
      <c r="A25" s="37">
        <v>22</v>
      </c>
      <c r="B25" s="193" t="s">
        <v>24</v>
      </c>
      <c r="C25" s="194" t="s">
        <v>166</v>
      </c>
      <c r="D25" s="137">
        <v>150612</v>
      </c>
      <c r="E25" s="137">
        <v>1628</v>
      </c>
      <c r="F25" s="137">
        <v>152240</v>
      </c>
      <c r="G25" s="137">
        <v>16840</v>
      </c>
      <c r="H25" s="137">
        <v>5200</v>
      </c>
      <c r="I25" s="137">
        <v>5350</v>
      </c>
      <c r="J25" s="137">
        <v>16744</v>
      </c>
      <c r="K25" s="96">
        <v>196374</v>
      </c>
    </row>
    <row r="26" spans="1:11" x14ac:dyDescent="0.25">
      <c r="A26" s="32">
        <v>23</v>
      </c>
      <c r="B26" s="190" t="s">
        <v>104</v>
      </c>
      <c r="C26" s="191" t="s">
        <v>166</v>
      </c>
      <c r="D26" s="139">
        <v>157120</v>
      </c>
      <c r="E26" s="139">
        <v>6735</v>
      </c>
      <c r="F26" s="139">
        <v>163855</v>
      </c>
      <c r="G26" s="139">
        <v>30900</v>
      </c>
      <c r="H26" s="139">
        <v>2248</v>
      </c>
      <c r="I26" s="139">
        <v>0</v>
      </c>
      <c r="J26" s="139">
        <v>0</v>
      </c>
      <c r="K26" s="99">
        <v>197003</v>
      </c>
    </row>
    <row r="27" spans="1:11" x14ac:dyDescent="0.25">
      <c r="A27" s="37">
        <v>24</v>
      </c>
      <c r="B27" s="193" t="s">
        <v>110</v>
      </c>
      <c r="C27" s="194" t="s">
        <v>166</v>
      </c>
      <c r="D27" s="137">
        <v>142452</v>
      </c>
      <c r="E27" s="137">
        <v>7884</v>
      </c>
      <c r="F27" s="137">
        <v>150336</v>
      </c>
      <c r="G27" s="137">
        <v>26983</v>
      </c>
      <c r="H27" s="137">
        <v>8736</v>
      </c>
      <c r="I27" s="137">
        <v>3535</v>
      </c>
      <c r="J27" s="137">
        <v>8000</v>
      </c>
      <c r="K27" s="96">
        <v>197590</v>
      </c>
    </row>
    <row r="28" spans="1:11" x14ac:dyDescent="0.25">
      <c r="A28" s="32">
        <v>25</v>
      </c>
      <c r="B28" s="190" t="s">
        <v>30</v>
      </c>
      <c r="C28" s="191" t="s">
        <v>166</v>
      </c>
      <c r="D28" s="139">
        <v>150264</v>
      </c>
      <c r="E28" s="139">
        <v>16616</v>
      </c>
      <c r="F28" s="139">
        <v>166880</v>
      </c>
      <c r="G28" s="139">
        <v>33485</v>
      </c>
      <c r="H28" s="139">
        <v>5760</v>
      </c>
      <c r="I28" s="139">
        <v>0</v>
      </c>
      <c r="J28" s="139">
        <v>0</v>
      </c>
      <c r="K28" s="99">
        <v>206125</v>
      </c>
    </row>
    <row r="29" spans="1:11" x14ac:dyDescent="0.25">
      <c r="A29" s="37">
        <v>26</v>
      </c>
      <c r="B29" s="193" t="s">
        <v>80</v>
      </c>
      <c r="C29" s="194" t="s">
        <v>166</v>
      </c>
      <c r="D29" s="137">
        <v>148736</v>
      </c>
      <c r="E29" s="137">
        <v>37838</v>
      </c>
      <c r="F29" s="137">
        <v>186574</v>
      </c>
      <c r="G29" s="137">
        <v>11500</v>
      </c>
      <c r="H29" s="137">
        <v>4400</v>
      </c>
      <c r="I29" s="137">
        <v>6205</v>
      </c>
      <c r="J29" s="137">
        <v>10352</v>
      </c>
      <c r="K29" s="96">
        <v>219031</v>
      </c>
    </row>
    <row r="30" spans="1:11" x14ac:dyDescent="0.25">
      <c r="A30" s="32">
        <v>27</v>
      </c>
      <c r="B30" s="190" t="s">
        <v>42</v>
      </c>
      <c r="C30" s="191" t="s">
        <v>166</v>
      </c>
      <c r="D30" s="139">
        <v>185632</v>
      </c>
      <c r="E30" s="139">
        <v>5884</v>
      </c>
      <c r="F30" s="139">
        <v>191516</v>
      </c>
      <c r="G30" s="139">
        <v>23200</v>
      </c>
      <c r="H30" s="139">
        <v>8244</v>
      </c>
      <c r="I30" s="139">
        <v>0</v>
      </c>
      <c r="J30" s="139">
        <v>0</v>
      </c>
      <c r="K30" s="99">
        <v>222960</v>
      </c>
    </row>
    <row r="31" spans="1:11" x14ac:dyDescent="0.25">
      <c r="A31" s="37">
        <v>28</v>
      </c>
      <c r="B31" s="193" t="s">
        <v>60</v>
      </c>
      <c r="C31" s="194" t="s">
        <v>166</v>
      </c>
      <c r="D31" s="137">
        <v>179699</v>
      </c>
      <c r="E31" s="137">
        <v>11740</v>
      </c>
      <c r="F31" s="137">
        <v>191439</v>
      </c>
      <c r="G31" s="137">
        <v>20282</v>
      </c>
      <c r="H31" s="137">
        <v>3139</v>
      </c>
      <c r="I31" s="137">
        <v>255</v>
      </c>
      <c r="J31" s="137">
        <v>8928</v>
      </c>
      <c r="K31" s="96">
        <v>224043</v>
      </c>
    </row>
    <row r="32" spans="1:11" x14ac:dyDescent="0.25">
      <c r="A32" s="32">
        <v>29</v>
      </c>
      <c r="B32" s="190" t="s">
        <v>76</v>
      </c>
      <c r="C32" s="191" t="s">
        <v>166</v>
      </c>
      <c r="D32" s="139">
        <v>143320</v>
      </c>
      <c r="E32" s="139">
        <v>6200</v>
      </c>
      <c r="F32" s="139">
        <v>149520</v>
      </c>
      <c r="G32" s="139">
        <v>26372</v>
      </c>
      <c r="H32" s="139">
        <v>2000</v>
      </c>
      <c r="I32" s="139">
        <v>44760</v>
      </c>
      <c r="J32" s="139">
        <v>1408</v>
      </c>
      <c r="K32" s="99">
        <v>224060</v>
      </c>
    </row>
    <row r="33" spans="1:11" x14ac:dyDescent="0.25">
      <c r="A33" s="37">
        <v>30</v>
      </c>
      <c r="B33" s="193" t="s">
        <v>72</v>
      </c>
      <c r="C33" s="194" t="s">
        <v>166</v>
      </c>
      <c r="D33" s="137">
        <v>191064</v>
      </c>
      <c r="E33" s="137">
        <v>30885</v>
      </c>
      <c r="F33" s="137">
        <v>221949</v>
      </c>
      <c r="G33" s="137">
        <v>0</v>
      </c>
      <c r="H33" s="137">
        <v>8809</v>
      </c>
      <c r="I33" s="137">
        <v>0</v>
      </c>
      <c r="J33" s="137">
        <v>0</v>
      </c>
      <c r="K33" s="96">
        <v>230758</v>
      </c>
    </row>
    <row r="34" spans="1:11" x14ac:dyDescent="0.25">
      <c r="A34" s="32">
        <v>31</v>
      </c>
      <c r="B34" s="190" t="s">
        <v>51</v>
      </c>
      <c r="C34" s="191" t="s">
        <v>166</v>
      </c>
      <c r="D34" s="139">
        <v>160308</v>
      </c>
      <c r="E34" s="139">
        <v>7672</v>
      </c>
      <c r="F34" s="139">
        <v>167980</v>
      </c>
      <c r="G34" s="139">
        <v>31177</v>
      </c>
      <c r="H34" s="139">
        <v>15110</v>
      </c>
      <c r="I34" s="139">
        <v>5874</v>
      </c>
      <c r="J34" s="139">
        <v>14044</v>
      </c>
      <c r="K34" s="99">
        <v>234185</v>
      </c>
    </row>
    <row r="35" spans="1:11" x14ac:dyDescent="0.25">
      <c r="A35" s="37">
        <v>32</v>
      </c>
      <c r="B35" s="193" t="s">
        <v>112</v>
      </c>
      <c r="C35" s="194" t="s">
        <v>168</v>
      </c>
      <c r="D35" s="137">
        <v>215040</v>
      </c>
      <c r="E35" s="137">
        <v>380</v>
      </c>
      <c r="F35" s="137">
        <v>215420</v>
      </c>
      <c r="G35" s="137">
        <v>20850</v>
      </c>
      <c r="H35" s="137">
        <v>0</v>
      </c>
      <c r="I35" s="137">
        <v>0</v>
      </c>
      <c r="J35" s="137">
        <v>0</v>
      </c>
      <c r="K35" s="96">
        <v>236270</v>
      </c>
    </row>
    <row r="36" spans="1:11" x14ac:dyDescent="0.25">
      <c r="A36" s="32">
        <v>33</v>
      </c>
      <c r="B36" s="190" t="s">
        <v>88</v>
      </c>
      <c r="C36" s="191" t="s">
        <v>166</v>
      </c>
      <c r="D36" s="139">
        <v>176424</v>
      </c>
      <c r="E36" s="139">
        <v>9392</v>
      </c>
      <c r="F36" s="139">
        <v>185816</v>
      </c>
      <c r="G36" s="139">
        <v>32817</v>
      </c>
      <c r="H36" s="139">
        <v>0</v>
      </c>
      <c r="I36" s="139">
        <v>2850</v>
      </c>
      <c r="J36" s="139">
        <v>19364</v>
      </c>
      <c r="K36" s="99">
        <v>240847</v>
      </c>
    </row>
    <row r="37" spans="1:11" x14ac:dyDescent="0.25">
      <c r="A37" s="37">
        <v>34</v>
      </c>
      <c r="B37" s="193" t="s">
        <v>19</v>
      </c>
      <c r="C37" s="194" t="s">
        <v>166</v>
      </c>
      <c r="D37" s="137">
        <v>187075</v>
      </c>
      <c r="E37" s="137">
        <v>0</v>
      </c>
      <c r="F37" s="137">
        <v>187075</v>
      </c>
      <c r="G37" s="137">
        <v>21536</v>
      </c>
      <c r="H37" s="137">
        <v>3500</v>
      </c>
      <c r="I37" s="137">
        <v>15475</v>
      </c>
      <c r="J37" s="137">
        <v>15608</v>
      </c>
      <c r="K37" s="96">
        <v>243194</v>
      </c>
    </row>
    <row r="38" spans="1:11" x14ac:dyDescent="0.25">
      <c r="A38" s="32">
        <v>35</v>
      </c>
      <c r="B38" s="190" t="s">
        <v>96</v>
      </c>
      <c r="C38" s="191" t="s">
        <v>167</v>
      </c>
      <c r="D38" s="139">
        <v>208186</v>
      </c>
      <c r="E38" s="139">
        <v>1030</v>
      </c>
      <c r="F38" s="139">
        <v>209216</v>
      </c>
      <c r="G38" s="139">
        <v>21125</v>
      </c>
      <c r="H38" s="139">
        <v>0</v>
      </c>
      <c r="I38" s="139">
        <v>18472</v>
      </c>
      <c r="J38" s="139">
        <v>420</v>
      </c>
      <c r="K38" s="99">
        <v>249233</v>
      </c>
    </row>
    <row r="39" spans="1:11" x14ac:dyDescent="0.25">
      <c r="A39" s="37">
        <v>36</v>
      </c>
      <c r="B39" s="193" t="s">
        <v>18</v>
      </c>
      <c r="C39" s="194" t="s">
        <v>166</v>
      </c>
      <c r="D39" s="137">
        <v>180520</v>
      </c>
      <c r="E39" s="137">
        <v>6136</v>
      </c>
      <c r="F39" s="137">
        <v>186656</v>
      </c>
      <c r="G39" s="137">
        <v>43353</v>
      </c>
      <c r="H39" s="137">
        <v>0</v>
      </c>
      <c r="I39" s="137">
        <v>0</v>
      </c>
      <c r="J39" s="137">
        <v>20240</v>
      </c>
      <c r="K39" s="96">
        <v>250249</v>
      </c>
    </row>
    <row r="40" spans="1:11" x14ac:dyDescent="0.25">
      <c r="A40" s="32">
        <v>37</v>
      </c>
      <c r="B40" s="190" t="s">
        <v>32</v>
      </c>
      <c r="C40" s="191" t="s">
        <v>167</v>
      </c>
      <c r="D40" s="139">
        <v>207860</v>
      </c>
      <c r="E40" s="139">
        <v>3800</v>
      </c>
      <c r="F40" s="139">
        <v>211660</v>
      </c>
      <c r="G40" s="139">
        <v>18583</v>
      </c>
      <c r="H40" s="139">
        <v>4021</v>
      </c>
      <c r="I40" s="139">
        <v>3360</v>
      </c>
      <c r="J40" s="139">
        <v>16652</v>
      </c>
      <c r="K40" s="99">
        <v>254276</v>
      </c>
    </row>
    <row r="41" spans="1:11" x14ac:dyDescent="0.25">
      <c r="A41" s="37">
        <v>38</v>
      </c>
      <c r="B41" s="193" t="s">
        <v>70</v>
      </c>
      <c r="C41" s="194" t="s">
        <v>166</v>
      </c>
      <c r="D41" s="137">
        <v>219837</v>
      </c>
      <c r="E41" s="137">
        <v>0</v>
      </c>
      <c r="F41" s="137">
        <v>219837</v>
      </c>
      <c r="G41" s="137">
        <v>26666</v>
      </c>
      <c r="H41" s="137">
        <v>0</v>
      </c>
      <c r="I41" s="137">
        <v>0</v>
      </c>
      <c r="J41" s="137">
        <v>9520</v>
      </c>
      <c r="K41" s="96">
        <v>256023</v>
      </c>
    </row>
    <row r="42" spans="1:11" x14ac:dyDescent="0.25">
      <c r="A42" s="32">
        <v>39</v>
      </c>
      <c r="B42" s="190" t="s">
        <v>37</v>
      </c>
      <c r="C42" s="191" t="s">
        <v>166</v>
      </c>
      <c r="D42" s="139">
        <v>186549</v>
      </c>
      <c r="E42" s="139">
        <v>22814</v>
      </c>
      <c r="F42" s="139">
        <v>209363</v>
      </c>
      <c r="G42" s="139">
        <v>42680</v>
      </c>
      <c r="H42" s="139">
        <v>4000</v>
      </c>
      <c r="I42" s="139">
        <v>0</v>
      </c>
      <c r="J42" s="139">
        <v>1012</v>
      </c>
      <c r="K42" s="99">
        <v>257055</v>
      </c>
    </row>
    <row r="43" spans="1:11" x14ac:dyDescent="0.25">
      <c r="A43" s="37">
        <v>40</v>
      </c>
      <c r="B43" s="193" t="s">
        <v>92</v>
      </c>
      <c r="C43" s="194" t="s">
        <v>168</v>
      </c>
      <c r="D43" s="137">
        <v>191008</v>
      </c>
      <c r="E43" s="137">
        <v>5032</v>
      </c>
      <c r="F43" s="137">
        <v>196040</v>
      </c>
      <c r="G43" s="137">
        <v>32770</v>
      </c>
      <c r="H43" s="137">
        <v>4784</v>
      </c>
      <c r="I43" s="137">
        <v>11000</v>
      </c>
      <c r="J43" s="137">
        <v>17776</v>
      </c>
      <c r="K43" s="96">
        <v>262370</v>
      </c>
    </row>
    <row r="44" spans="1:11" x14ac:dyDescent="0.25">
      <c r="A44" s="32">
        <v>41</v>
      </c>
      <c r="B44" s="190" t="s">
        <v>108</v>
      </c>
      <c r="C44" s="191" t="s">
        <v>166</v>
      </c>
      <c r="D44" s="139">
        <v>244051</v>
      </c>
      <c r="E44" s="139">
        <v>21084</v>
      </c>
      <c r="F44" s="139">
        <v>265135</v>
      </c>
      <c r="G44" s="139">
        <v>0</v>
      </c>
      <c r="H44" s="139">
        <v>0</v>
      </c>
      <c r="I44" s="139">
        <v>135</v>
      </c>
      <c r="J44" s="139">
        <v>768</v>
      </c>
      <c r="K44" s="99">
        <v>266038</v>
      </c>
    </row>
    <row r="45" spans="1:11" x14ac:dyDescent="0.25">
      <c r="A45" s="37">
        <v>42</v>
      </c>
      <c r="B45" s="193" t="s">
        <v>90</v>
      </c>
      <c r="C45" s="194" t="s">
        <v>168</v>
      </c>
      <c r="D45" s="137">
        <v>231696</v>
      </c>
      <c r="E45" s="137">
        <v>3560</v>
      </c>
      <c r="F45" s="137">
        <v>235256</v>
      </c>
      <c r="G45" s="137">
        <v>21693</v>
      </c>
      <c r="H45" s="137">
        <v>9732</v>
      </c>
      <c r="I45" s="137">
        <v>0</v>
      </c>
      <c r="J45" s="137">
        <v>0</v>
      </c>
      <c r="K45" s="96">
        <v>266681</v>
      </c>
    </row>
    <row r="46" spans="1:11" x14ac:dyDescent="0.25">
      <c r="A46" s="32">
        <v>43</v>
      </c>
      <c r="B46" s="190" t="s">
        <v>106</v>
      </c>
      <c r="C46" s="191" t="s">
        <v>166</v>
      </c>
      <c r="D46" s="139">
        <v>160060</v>
      </c>
      <c r="E46" s="139">
        <v>42543</v>
      </c>
      <c r="F46" s="139">
        <v>202603</v>
      </c>
      <c r="G46" s="139">
        <v>39860</v>
      </c>
      <c r="H46" s="139">
        <v>12813</v>
      </c>
      <c r="I46" s="139">
        <v>0</v>
      </c>
      <c r="J46" s="139">
        <v>15912</v>
      </c>
      <c r="K46" s="99">
        <v>271188</v>
      </c>
    </row>
    <row r="47" spans="1:11" x14ac:dyDescent="0.25">
      <c r="A47" s="37">
        <v>44</v>
      </c>
      <c r="B47" s="193" t="s">
        <v>94</v>
      </c>
      <c r="C47" s="194" t="s">
        <v>166</v>
      </c>
      <c r="D47" s="137">
        <v>176545</v>
      </c>
      <c r="E47" s="137">
        <v>61710</v>
      </c>
      <c r="F47" s="137">
        <v>238255</v>
      </c>
      <c r="G47" s="137">
        <v>19800</v>
      </c>
      <c r="H47" s="137">
        <v>9037</v>
      </c>
      <c r="I47" s="137">
        <v>8528</v>
      </c>
      <c r="J47" s="137">
        <v>0</v>
      </c>
      <c r="K47" s="96">
        <v>275620</v>
      </c>
    </row>
    <row r="48" spans="1:11" x14ac:dyDescent="0.25">
      <c r="A48" s="32">
        <v>45</v>
      </c>
      <c r="B48" s="190" t="s">
        <v>49</v>
      </c>
      <c r="C48" s="191" t="s">
        <v>167</v>
      </c>
      <c r="D48" s="139">
        <v>258440</v>
      </c>
      <c r="E48" s="139">
        <v>44520</v>
      </c>
      <c r="F48" s="139">
        <v>302960</v>
      </c>
      <c r="G48" s="139">
        <v>0</v>
      </c>
      <c r="H48" s="139">
        <v>0</v>
      </c>
      <c r="I48" s="139">
        <v>1020</v>
      </c>
      <c r="J48" s="139">
        <v>0</v>
      </c>
      <c r="K48" s="99">
        <v>303980</v>
      </c>
    </row>
    <row r="49" spans="1:11" x14ac:dyDescent="0.25">
      <c r="A49" s="37">
        <v>46</v>
      </c>
      <c r="B49" s="193" t="s">
        <v>67</v>
      </c>
      <c r="C49" s="194" t="s">
        <v>167</v>
      </c>
      <c r="D49" s="137">
        <v>247536</v>
      </c>
      <c r="E49" s="137">
        <v>7284</v>
      </c>
      <c r="F49" s="137">
        <v>254820</v>
      </c>
      <c r="G49" s="137">
        <v>28626</v>
      </c>
      <c r="H49" s="137">
        <v>5280</v>
      </c>
      <c r="I49" s="137">
        <v>6864</v>
      </c>
      <c r="J49" s="137">
        <v>10856</v>
      </c>
      <c r="K49" s="96">
        <v>306446</v>
      </c>
    </row>
    <row r="50" spans="1:11" x14ac:dyDescent="0.25">
      <c r="A50" s="32">
        <v>47</v>
      </c>
      <c r="B50" s="190" t="s">
        <v>78</v>
      </c>
      <c r="C50" s="191" t="s">
        <v>166</v>
      </c>
      <c r="D50" s="139">
        <v>143320</v>
      </c>
      <c r="E50" s="139">
        <v>62620</v>
      </c>
      <c r="F50" s="139">
        <v>205940</v>
      </c>
      <c r="G50" s="139">
        <v>25033</v>
      </c>
      <c r="H50" s="139">
        <v>10796</v>
      </c>
      <c r="I50" s="139">
        <v>64864</v>
      </c>
      <c r="J50" s="139">
        <v>0</v>
      </c>
      <c r="K50" s="99">
        <v>306633</v>
      </c>
    </row>
    <row r="51" spans="1:11" x14ac:dyDescent="0.25">
      <c r="A51" s="37">
        <v>48</v>
      </c>
      <c r="B51" s="193" t="s">
        <v>53</v>
      </c>
      <c r="C51" s="194" t="s">
        <v>167</v>
      </c>
      <c r="D51" s="137">
        <v>246400</v>
      </c>
      <c r="E51" s="137">
        <v>46035</v>
      </c>
      <c r="F51" s="137">
        <v>292435</v>
      </c>
      <c r="G51" s="137">
        <v>7534</v>
      </c>
      <c r="H51" s="137">
        <v>6498</v>
      </c>
      <c r="I51" s="137">
        <v>0</v>
      </c>
      <c r="J51" s="137">
        <v>4712</v>
      </c>
      <c r="K51" s="96">
        <v>311179</v>
      </c>
    </row>
    <row r="52" spans="1:11" x14ac:dyDescent="0.25">
      <c r="A52" s="32">
        <v>49</v>
      </c>
      <c r="B52" s="190" t="s">
        <v>84</v>
      </c>
      <c r="C52" s="191" t="s">
        <v>167</v>
      </c>
      <c r="D52" s="139">
        <v>285500</v>
      </c>
      <c r="E52" s="139">
        <v>4365</v>
      </c>
      <c r="F52" s="139">
        <v>289865</v>
      </c>
      <c r="G52" s="139">
        <v>17544</v>
      </c>
      <c r="H52" s="139">
        <v>6720</v>
      </c>
      <c r="I52" s="139">
        <v>5145</v>
      </c>
      <c r="J52" s="139">
        <v>0</v>
      </c>
      <c r="K52" s="99">
        <v>319274</v>
      </c>
    </row>
    <row r="53" spans="1:11" x14ac:dyDescent="0.25">
      <c r="A53" s="37">
        <v>50</v>
      </c>
      <c r="B53" s="193" t="s">
        <v>65</v>
      </c>
      <c r="C53" s="194" t="s">
        <v>167</v>
      </c>
      <c r="D53" s="137">
        <v>293568</v>
      </c>
      <c r="E53" s="137">
        <v>14568</v>
      </c>
      <c r="F53" s="137">
        <v>308136</v>
      </c>
      <c r="G53" s="137">
        <v>10263</v>
      </c>
      <c r="H53" s="137">
        <v>7627</v>
      </c>
      <c r="I53" s="137">
        <v>0</v>
      </c>
      <c r="J53" s="137">
        <v>558</v>
      </c>
      <c r="K53" s="96">
        <v>326584</v>
      </c>
    </row>
    <row r="54" spans="1:11" x14ac:dyDescent="0.25">
      <c r="A54" s="32">
        <v>51</v>
      </c>
      <c r="B54" s="190" t="s">
        <v>31</v>
      </c>
      <c r="C54" s="191" t="s">
        <v>167</v>
      </c>
      <c r="D54" s="139">
        <v>266840</v>
      </c>
      <c r="E54" s="139">
        <v>5857</v>
      </c>
      <c r="F54" s="139">
        <v>272697</v>
      </c>
      <c r="G54" s="139">
        <v>33000</v>
      </c>
      <c r="H54" s="139">
        <v>18400</v>
      </c>
      <c r="I54" s="139">
        <v>2100</v>
      </c>
      <c r="J54" s="139">
        <v>9196</v>
      </c>
      <c r="K54" s="99">
        <v>335393</v>
      </c>
    </row>
    <row r="55" spans="1:11" x14ac:dyDescent="0.25">
      <c r="A55" s="37">
        <v>52</v>
      </c>
      <c r="B55" s="193" t="s">
        <v>22</v>
      </c>
      <c r="C55" s="194" t="s">
        <v>167</v>
      </c>
      <c r="D55" s="137">
        <v>294980</v>
      </c>
      <c r="E55" s="137">
        <v>160</v>
      </c>
      <c r="F55" s="137">
        <v>295140</v>
      </c>
      <c r="G55" s="137">
        <v>29747</v>
      </c>
      <c r="H55" s="137">
        <v>4483</v>
      </c>
      <c r="I55" s="137">
        <v>863</v>
      </c>
      <c r="J55" s="137">
        <v>5868</v>
      </c>
      <c r="K55" s="96">
        <v>336101</v>
      </c>
    </row>
    <row r="56" spans="1:11" x14ac:dyDescent="0.25">
      <c r="A56" s="32">
        <v>53</v>
      </c>
      <c r="B56" s="190" t="s">
        <v>57</v>
      </c>
      <c r="C56" s="191" t="s">
        <v>167</v>
      </c>
      <c r="D56" s="139">
        <v>289800</v>
      </c>
      <c r="E56" s="139">
        <v>1460</v>
      </c>
      <c r="F56" s="139">
        <v>291260</v>
      </c>
      <c r="G56" s="139">
        <v>32323</v>
      </c>
      <c r="H56" s="139">
        <v>3910</v>
      </c>
      <c r="I56" s="139">
        <v>0</v>
      </c>
      <c r="J56" s="139">
        <v>9272</v>
      </c>
      <c r="K56" s="99">
        <v>336765</v>
      </c>
    </row>
    <row r="57" spans="1:11" x14ac:dyDescent="0.25">
      <c r="A57" s="37">
        <v>54</v>
      </c>
      <c r="B57" s="193" t="s">
        <v>54</v>
      </c>
      <c r="C57" s="194" t="s">
        <v>167</v>
      </c>
      <c r="D57" s="137">
        <v>309000</v>
      </c>
      <c r="E57" s="137">
        <v>5450</v>
      </c>
      <c r="F57" s="137">
        <v>314450</v>
      </c>
      <c r="G57" s="137">
        <v>17498</v>
      </c>
      <c r="H57" s="137">
        <v>6155</v>
      </c>
      <c r="I57" s="137">
        <v>0</v>
      </c>
      <c r="J57" s="137">
        <v>13919</v>
      </c>
      <c r="K57" s="96">
        <v>352022</v>
      </c>
    </row>
    <row r="58" spans="1:11" x14ac:dyDescent="0.25">
      <c r="A58" s="32">
        <v>55</v>
      </c>
      <c r="B58" s="190" t="s">
        <v>74</v>
      </c>
      <c r="C58" s="191" t="s">
        <v>167</v>
      </c>
      <c r="D58" s="139">
        <v>304628</v>
      </c>
      <c r="E58" s="139">
        <v>11869</v>
      </c>
      <c r="F58" s="139">
        <v>316497</v>
      </c>
      <c r="G58" s="139">
        <v>15456</v>
      </c>
      <c r="H58" s="139">
        <v>4340</v>
      </c>
      <c r="I58" s="139">
        <v>3000</v>
      </c>
      <c r="J58" s="139">
        <v>22908</v>
      </c>
      <c r="K58" s="99">
        <v>362201</v>
      </c>
    </row>
    <row r="59" spans="1:11" x14ac:dyDescent="0.25">
      <c r="A59" s="37">
        <v>56</v>
      </c>
      <c r="B59" s="193" t="s">
        <v>14</v>
      </c>
      <c r="C59" s="194" t="s">
        <v>167</v>
      </c>
      <c r="D59" s="137">
        <v>314810</v>
      </c>
      <c r="E59" s="137">
        <v>16933</v>
      </c>
      <c r="F59" s="137">
        <v>331743</v>
      </c>
      <c r="G59" s="137">
        <v>14957</v>
      </c>
      <c r="H59" s="137">
        <v>16230</v>
      </c>
      <c r="I59" s="137">
        <v>480</v>
      </c>
      <c r="J59" s="137">
        <v>0</v>
      </c>
      <c r="K59" s="96">
        <v>363410</v>
      </c>
    </row>
    <row r="60" spans="1:11" x14ac:dyDescent="0.25">
      <c r="A60" s="32">
        <v>57</v>
      </c>
      <c r="B60" s="190" t="s">
        <v>55</v>
      </c>
      <c r="C60" s="191" t="s">
        <v>167</v>
      </c>
      <c r="D60" s="139">
        <v>304016</v>
      </c>
      <c r="E60" s="139">
        <v>23552</v>
      </c>
      <c r="F60" s="139">
        <v>327568</v>
      </c>
      <c r="G60" s="139">
        <v>10165</v>
      </c>
      <c r="H60" s="139">
        <v>5550</v>
      </c>
      <c r="I60" s="139">
        <v>0</v>
      </c>
      <c r="J60" s="139">
        <v>20707</v>
      </c>
      <c r="K60" s="99">
        <v>363990</v>
      </c>
    </row>
    <row r="61" spans="1:11" x14ac:dyDescent="0.25">
      <c r="A61" s="37">
        <v>58</v>
      </c>
      <c r="B61" s="193" t="s">
        <v>103</v>
      </c>
      <c r="C61" s="194" t="s">
        <v>167</v>
      </c>
      <c r="D61" s="137">
        <v>299600</v>
      </c>
      <c r="E61" s="137">
        <v>5438</v>
      </c>
      <c r="F61" s="137">
        <v>305038</v>
      </c>
      <c r="G61" s="137">
        <v>41176</v>
      </c>
      <c r="H61" s="137">
        <v>5682</v>
      </c>
      <c r="I61" s="137">
        <v>0</v>
      </c>
      <c r="J61" s="137">
        <v>12768</v>
      </c>
      <c r="K61" s="96">
        <v>364664</v>
      </c>
    </row>
    <row r="62" spans="1:11" x14ac:dyDescent="0.25">
      <c r="A62" s="32">
        <v>59</v>
      </c>
      <c r="B62" s="190" t="s">
        <v>75</v>
      </c>
      <c r="C62" s="191" t="s">
        <v>167</v>
      </c>
      <c r="D62" s="139">
        <v>315416</v>
      </c>
      <c r="E62" s="139">
        <v>18541</v>
      </c>
      <c r="F62" s="139">
        <v>333957</v>
      </c>
      <c r="G62" s="139">
        <v>24236</v>
      </c>
      <c r="H62" s="139">
        <v>0</v>
      </c>
      <c r="I62" s="139">
        <v>0</v>
      </c>
      <c r="J62" s="139">
        <v>14732</v>
      </c>
      <c r="K62" s="99">
        <v>372925</v>
      </c>
    </row>
    <row r="63" spans="1:11" x14ac:dyDescent="0.25">
      <c r="A63" s="37">
        <v>60</v>
      </c>
      <c r="B63" s="193" t="s">
        <v>21</v>
      </c>
      <c r="C63" s="194" t="s">
        <v>167</v>
      </c>
      <c r="D63" s="137">
        <v>324180</v>
      </c>
      <c r="E63" s="137">
        <v>16592</v>
      </c>
      <c r="F63" s="137">
        <v>340772</v>
      </c>
      <c r="G63" s="137">
        <v>21416</v>
      </c>
      <c r="H63" s="137">
        <v>5128</v>
      </c>
      <c r="I63" s="137">
        <v>9424</v>
      </c>
      <c r="J63" s="137">
        <v>0</v>
      </c>
      <c r="K63" s="96">
        <v>376740</v>
      </c>
    </row>
    <row r="64" spans="1:11" x14ac:dyDescent="0.25">
      <c r="A64" s="32">
        <v>61</v>
      </c>
      <c r="B64" s="190" t="s">
        <v>91</v>
      </c>
      <c r="C64" s="191" t="s">
        <v>167</v>
      </c>
      <c r="D64" s="139">
        <v>298392</v>
      </c>
      <c r="E64" s="139">
        <v>12648</v>
      </c>
      <c r="F64" s="139">
        <v>311040</v>
      </c>
      <c r="G64" s="139">
        <v>34192</v>
      </c>
      <c r="H64" s="139">
        <v>8828</v>
      </c>
      <c r="I64" s="139">
        <v>11893</v>
      </c>
      <c r="J64" s="139">
        <v>13784</v>
      </c>
      <c r="K64" s="99">
        <v>379737</v>
      </c>
    </row>
    <row r="65" spans="1:11" x14ac:dyDescent="0.25">
      <c r="A65" s="37">
        <v>62</v>
      </c>
      <c r="B65" s="193" t="s">
        <v>17</v>
      </c>
      <c r="C65" s="194" t="s">
        <v>167</v>
      </c>
      <c r="D65" s="137">
        <v>335775</v>
      </c>
      <c r="E65" s="137">
        <v>17433</v>
      </c>
      <c r="F65" s="137">
        <v>353208</v>
      </c>
      <c r="G65" s="137">
        <v>15043</v>
      </c>
      <c r="H65" s="137">
        <v>3200</v>
      </c>
      <c r="I65" s="137">
        <v>0</v>
      </c>
      <c r="J65" s="137">
        <v>9552</v>
      </c>
      <c r="K65" s="96">
        <v>381003</v>
      </c>
    </row>
    <row r="66" spans="1:11" x14ac:dyDescent="0.25">
      <c r="A66" s="32">
        <v>63</v>
      </c>
      <c r="B66" s="190" t="s">
        <v>15</v>
      </c>
      <c r="C66" s="191" t="s">
        <v>167</v>
      </c>
      <c r="D66" s="139">
        <v>308888</v>
      </c>
      <c r="E66" s="139">
        <v>2716</v>
      </c>
      <c r="F66" s="139">
        <v>311604</v>
      </c>
      <c r="G66" s="139">
        <v>10483</v>
      </c>
      <c r="H66" s="139">
        <v>4569</v>
      </c>
      <c r="I66" s="139">
        <v>46407</v>
      </c>
      <c r="J66" s="139">
        <v>13344</v>
      </c>
      <c r="K66" s="99">
        <v>386407</v>
      </c>
    </row>
    <row r="67" spans="1:11" x14ac:dyDescent="0.25">
      <c r="A67" s="37">
        <v>64</v>
      </c>
      <c r="B67" s="193" t="s">
        <v>20</v>
      </c>
      <c r="C67" s="194" t="s">
        <v>167</v>
      </c>
      <c r="D67" s="137">
        <v>346203</v>
      </c>
      <c r="E67" s="137">
        <v>439</v>
      </c>
      <c r="F67" s="137">
        <v>346642</v>
      </c>
      <c r="G67" s="137">
        <v>30459</v>
      </c>
      <c r="H67" s="137">
        <v>5885</v>
      </c>
      <c r="I67" s="137">
        <v>1617</v>
      </c>
      <c r="J67" s="137">
        <v>12003</v>
      </c>
      <c r="K67" s="96">
        <v>396606</v>
      </c>
    </row>
    <row r="68" spans="1:11" ht="13" thickBot="1" x14ac:dyDescent="0.3">
      <c r="A68" s="43">
        <v>65</v>
      </c>
      <c r="B68" s="220" t="s">
        <v>38</v>
      </c>
      <c r="C68" s="221" t="s">
        <v>167</v>
      </c>
      <c r="D68" s="222">
        <v>316716</v>
      </c>
      <c r="E68" s="222">
        <v>2716</v>
      </c>
      <c r="F68" s="222">
        <v>319432</v>
      </c>
      <c r="G68" s="222">
        <v>10833</v>
      </c>
      <c r="H68" s="222">
        <v>6024</v>
      </c>
      <c r="I68" s="222">
        <v>46407</v>
      </c>
      <c r="J68" s="222">
        <v>14262</v>
      </c>
      <c r="K68" s="223">
        <v>396958</v>
      </c>
    </row>
    <row r="69" spans="1:11" ht="13" x14ac:dyDescent="0.3">
      <c r="A69" s="37"/>
      <c r="B69" s="199" t="s">
        <v>115</v>
      </c>
      <c r="C69" s="200"/>
      <c r="D69" s="174">
        <v>65</v>
      </c>
      <c r="E69" s="174">
        <v>63</v>
      </c>
      <c r="F69" s="174">
        <v>65</v>
      </c>
      <c r="G69" s="174">
        <v>60</v>
      </c>
      <c r="H69" s="174">
        <v>56</v>
      </c>
      <c r="I69" s="174">
        <v>39</v>
      </c>
      <c r="J69" s="174">
        <v>45</v>
      </c>
      <c r="K69" s="41">
        <v>65</v>
      </c>
    </row>
    <row r="70" spans="1:11" ht="13" x14ac:dyDescent="0.3">
      <c r="A70" s="32"/>
      <c r="B70" s="197" t="s">
        <v>116</v>
      </c>
      <c r="C70" s="198"/>
      <c r="D70" s="169">
        <v>197576</v>
      </c>
      <c r="E70" s="169">
        <v>13937</v>
      </c>
      <c r="F70" s="169">
        <v>211084</v>
      </c>
      <c r="G70" s="169">
        <v>23169</v>
      </c>
      <c r="H70" s="169">
        <v>6465</v>
      </c>
      <c r="I70" s="169">
        <v>9821</v>
      </c>
      <c r="J70" s="169">
        <v>10543</v>
      </c>
      <c r="K70" s="36">
        <v>251233</v>
      </c>
    </row>
    <row r="71" spans="1:11" ht="13.5" thickBot="1" x14ac:dyDescent="0.35">
      <c r="A71" s="100"/>
      <c r="B71" s="224" t="s">
        <v>117</v>
      </c>
      <c r="C71" s="225"/>
      <c r="D71" s="226">
        <v>77271</v>
      </c>
      <c r="E71" s="226">
        <v>13916</v>
      </c>
      <c r="F71" s="226">
        <v>77259</v>
      </c>
      <c r="G71" s="226">
        <v>8898</v>
      </c>
      <c r="H71" s="226">
        <v>3747</v>
      </c>
      <c r="I71" s="226">
        <v>15083</v>
      </c>
      <c r="J71" s="226">
        <v>6148</v>
      </c>
      <c r="K71" s="227">
        <v>80671</v>
      </c>
    </row>
    <row r="72" spans="1:11" ht="27.75" customHeight="1" x14ac:dyDescent="0.25">
      <c r="A72" s="712" t="s">
        <v>423</v>
      </c>
      <c r="B72" s="712"/>
      <c r="C72" s="712"/>
      <c r="D72" s="228"/>
    </row>
    <row r="74" spans="1:11" x14ac:dyDescent="0.25">
      <c r="A74" s="48" t="s">
        <v>420</v>
      </c>
    </row>
    <row r="75" spans="1:11" x14ac:dyDescent="0.25">
      <c r="A75" s="48" t="s">
        <v>359</v>
      </c>
    </row>
  </sheetData>
  <autoFilter ref="A3:K3"/>
  <mergeCells count="3">
    <mergeCell ref="A2:B2"/>
    <mergeCell ref="A72:C72"/>
    <mergeCell ref="A1:B1"/>
  </mergeCells>
  <hyperlinks>
    <hyperlink ref="A2:B2" location="TOC!A1" display="Return to Table of Contents"/>
  </hyperlinks>
  <pageMargins left="0.25" right="0.25" top="0.75" bottom="0.75" header="0.3" footer="0.3"/>
  <pageSetup scale="70" fitToWidth="0" orientation="portrait" horizontalDpi="1200" verticalDpi="1200" r:id="rId1"/>
  <headerFooter>
    <oddHeader>&amp;L2018-19 Survey of Dental Education
Report 2 - Tuition, Admission, and Attrition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pane xSplit="2" ySplit="3" topLeftCell="C4" activePane="bottomRight" state="frozen"/>
      <selection pane="topRight" activeCell="C1" sqref="C1"/>
      <selection pane="bottomLeft" activeCell="A4" sqref="A4"/>
      <selection pane="bottomRight" sqref="A1:B1"/>
    </sheetView>
  </sheetViews>
  <sheetFormatPr defaultColWidth="9.1796875" defaultRowHeight="12.5" x14ac:dyDescent="0.25"/>
  <cols>
    <col min="1" max="1" width="7.81640625" style="84" customWidth="1"/>
    <col min="2" max="2" width="56.1796875" style="84" customWidth="1"/>
    <col min="3" max="3" width="29.453125" style="84" customWidth="1"/>
    <col min="4" max="5" width="13.7265625" style="84" customWidth="1"/>
    <col min="6" max="6" width="15.1796875" style="84" customWidth="1"/>
    <col min="7" max="7" width="16.7265625" style="84" customWidth="1"/>
    <col min="8" max="8" width="14.1796875" style="84" customWidth="1"/>
    <col min="9" max="10" width="13.7265625" style="84" customWidth="1"/>
    <col min="11" max="11" width="14.26953125" style="84" bestFit="1" customWidth="1"/>
    <col min="12" max="16384" width="9.1796875" style="1"/>
  </cols>
  <sheetData>
    <row r="1" spans="1:11" ht="32.25" customHeight="1" x14ac:dyDescent="0.3">
      <c r="A1" s="708" t="s">
        <v>422</v>
      </c>
      <c r="B1" s="708"/>
    </row>
    <row r="2" spans="1:11" ht="13" thickBot="1" x14ac:dyDescent="0.3">
      <c r="A2" s="698" t="s">
        <v>1</v>
      </c>
      <c r="B2" s="698"/>
    </row>
    <row r="3" spans="1:11" ht="26" x14ac:dyDescent="0.3">
      <c r="A3" s="217" t="s">
        <v>159</v>
      </c>
      <c r="B3" s="218" t="s">
        <v>8</v>
      </c>
      <c r="C3" s="219" t="s">
        <v>160</v>
      </c>
      <c r="D3" s="207" t="s">
        <v>169</v>
      </c>
      <c r="E3" s="207" t="s">
        <v>153</v>
      </c>
      <c r="F3" s="655" t="s">
        <v>162</v>
      </c>
      <c r="G3" s="655" t="s">
        <v>163</v>
      </c>
      <c r="H3" s="655" t="s">
        <v>155</v>
      </c>
      <c r="I3" s="655" t="s">
        <v>164</v>
      </c>
      <c r="J3" s="655" t="s">
        <v>157</v>
      </c>
      <c r="K3" s="656" t="s">
        <v>165</v>
      </c>
    </row>
    <row r="4" spans="1:11" x14ac:dyDescent="0.25">
      <c r="A4" s="32">
        <v>1</v>
      </c>
      <c r="B4" s="190" t="s">
        <v>81</v>
      </c>
      <c r="C4" s="191" t="s">
        <v>166</v>
      </c>
      <c r="D4" s="133">
        <v>106128</v>
      </c>
      <c r="E4" s="133">
        <v>14478</v>
      </c>
      <c r="F4" s="133">
        <v>120606</v>
      </c>
      <c r="G4" s="133">
        <v>12925</v>
      </c>
      <c r="H4" s="133">
        <v>3562</v>
      </c>
      <c r="I4" s="133">
        <v>200</v>
      </c>
      <c r="J4" s="133">
        <v>965</v>
      </c>
      <c r="K4" s="192">
        <v>138258</v>
      </c>
    </row>
    <row r="5" spans="1:11" x14ac:dyDescent="0.25">
      <c r="A5" s="37">
        <v>2</v>
      </c>
      <c r="B5" s="193" t="s">
        <v>62</v>
      </c>
      <c r="C5" s="194" t="s">
        <v>166</v>
      </c>
      <c r="D5" s="137">
        <v>118092</v>
      </c>
      <c r="E5" s="137">
        <v>7499</v>
      </c>
      <c r="F5" s="137">
        <v>125591</v>
      </c>
      <c r="G5" s="137">
        <v>10362</v>
      </c>
      <c r="H5" s="137">
        <v>6534</v>
      </c>
      <c r="I5" s="137">
        <v>3600</v>
      </c>
      <c r="J5" s="137">
        <v>0</v>
      </c>
      <c r="K5" s="96">
        <v>146087</v>
      </c>
    </row>
    <row r="6" spans="1:11" x14ac:dyDescent="0.25">
      <c r="A6" s="32">
        <v>3</v>
      </c>
      <c r="B6" s="190" t="s">
        <v>114</v>
      </c>
      <c r="C6" s="191" t="s">
        <v>166</v>
      </c>
      <c r="D6" s="139">
        <v>96000</v>
      </c>
      <c r="E6" s="139">
        <v>3820</v>
      </c>
      <c r="F6" s="139">
        <v>99820</v>
      </c>
      <c r="G6" s="139">
        <v>29108</v>
      </c>
      <c r="H6" s="139">
        <v>4698</v>
      </c>
      <c r="I6" s="139">
        <v>1300</v>
      </c>
      <c r="J6" s="139">
        <v>11892</v>
      </c>
      <c r="K6" s="99">
        <v>146818</v>
      </c>
    </row>
    <row r="7" spans="1:11" x14ac:dyDescent="0.25">
      <c r="A7" s="37">
        <v>4</v>
      </c>
      <c r="B7" s="193" t="s">
        <v>99</v>
      </c>
      <c r="C7" s="194" t="s">
        <v>166</v>
      </c>
      <c r="D7" s="137">
        <v>117184</v>
      </c>
      <c r="E7" s="137">
        <v>13604</v>
      </c>
      <c r="F7" s="137">
        <v>130788</v>
      </c>
      <c r="G7" s="137">
        <v>23000</v>
      </c>
      <c r="H7" s="137">
        <v>7899</v>
      </c>
      <c r="I7" s="137">
        <v>340</v>
      </c>
      <c r="J7" s="137">
        <v>663</v>
      </c>
      <c r="K7" s="96">
        <v>162690</v>
      </c>
    </row>
    <row r="8" spans="1:11" x14ac:dyDescent="0.25">
      <c r="A8" s="32">
        <v>5</v>
      </c>
      <c r="B8" s="190" t="s">
        <v>100</v>
      </c>
      <c r="C8" s="191" t="s">
        <v>166</v>
      </c>
      <c r="D8" s="139">
        <v>151408</v>
      </c>
      <c r="E8" s="139">
        <v>11496</v>
      </c>
      <c r="F8" s="139">
        <v>162904</v>
      </c>
      <c r="G8" s="139">
        <v>20616</v>
      </c>
      <c r="H8" s="139">
        <v>3753</v>
      </c>
      <c r="I8" s="139">
        <v>0</v>
      </c>
      <c r="J8" s="139">
        <v>10016</v>
      </c>
      <c r="K8" s="99">
        <v>197289</v>
      </c>
    </row>
    <row r="9" spans="1:11" x14ac:dyDescent="0.25">
      <c r="A9" s="37">
        <v>6</v>
      </c>
      <c r="B9" s="193" t="s">
        <v>101</v>
      </c>
      <c r="C9" s="194" t="s">
        <v>166</v>
      </c>
      <c r="D9" s="137">
        <v>139800</v>
      </c>
      <c r="E9" s="137">
        <v>24328</v>
      </c>
      <c r="F9" s="137">
        <v>164128</v>
      </c>
      <c r="G9" s="137">
        <v>12695</v>
      </c>
      <c r="H9" s="137">
        <v>7970</v>
      </c>
      <c r="I9" s="137">
        <v>3167</v>
      </c>
      <c r="J9" s="137">
        <v>10016</v>
      </c>
      <c r="K9" s="96">
        <v>197976</v>
      </c>
    </row>
    <row r="10" spans="1:11" x14ac:dyDescent="0.25">
      <c r="A10" s="32">
        <v>7</v>
      </c>
      <c r="B10" s="190" t="s">
        <v>28</v>
      </c>
      <c r="C10" s="191" t="s">
        <v>167</v>
      </c>
      <c r="D10" s="139">
        <v>170524</v>
      </c>
      <c r="E10" s="139">
        <v>6300</v>
      </c>
      <c r="F10" s="139">
        <v>176824</v>
      </c>
      <c r="G10" s="139">
        <v>30291</v>
      </c>
      <c r="H10" s="139">
        <v>1562</v>
      </c>
      <c r="I10" s="139">
        <v>4350</v>
      </c>
      <c r="J10" s="139">
        <v>0</v>
      </c>
      <c r="K10" s="99">
        <v>213027</v>
      </c>
    </row>
    <row r="11" spans="1:11" x14ac:dyDescent="0.25">
      <c r="A11" s="37">
        <v>8</v>
      </c>
      <c r="B11" s="193" t="s">
        <v>83</v>
      </c>
      <c r="C11" s="194" t="s">
        <v>166</v>
      </c>
      <c r="D11" s="137">
        <v>204446</v>
      </c>
      <c r="E11" s="137">
        <v>14733</v>
      </c>
      <c r="F11" s="137">
        <v>219179</v>
      </c>
      <c r="G11" s="137">
        <v>0</v>
      </c>
      <c r="H11" s="137">
        <v>4051</v>
      </c>
      <c r="I11" s="137">
        <v>0</v>
      </c>
      <c r="J11" s="137">
        <v>0</v>
      </c>
      <c r="K11" s="96">
        <v>223230</v>
      </c>
    </row>
    <row r="12" spans="1:11" x14ac:dyDescent="0.25">
      <c r="A12" s="32">
        <v>9</v>
      </c>
      <c r="B12" s="190" t="s">
        <v>96</v>
      </c>
      <c r="C12" s="191" t="s">
        <v>167</v>
      </c>
      <c r="D12" s="139">
        <v>208186</v>
      </c>
      <c r="E12" s="139">
        <v>1030</v>
      </c>
      <c r="F12" s="139">
        <v>209216</v>
      </c>
      <c r="G12" s="139">
        <v>21125</v>
      </c>
      <c r="H12" s="139">
        <v>0</v>
      </c>
      <c r="I12" s="139">
        <v>18472</v>
      </c>
      <c r="J12" s="139">
        <v>420</v>
      </c>
      <c r="K12" s="99">
        <v>249233</v>
      </c>
    </row>
    <row r="13" spans="1:11" x14ac:dyDescent="0.25">
      <c r="A13" s="37">
        <v>10</v>
      </c>
      <c r="B13" s="193" t="s">
        <v>32</v>
      </c>
      <c r="C13" s="194" t="s">
        <v>167</v>
      </c>
      <c r="D13" s="137">
        <v>207860</v>
      </c>
      <c r="E13" s="137">
        <v>3800</v>
      </c>
      <c r="F13" s="137">
        <v>211660</v>
      </c>
      <c r="G13" s="137">
        <v>18583</v>
      </c>
      <c r="H13" s="137">
        <v>4021</v>
      </c>
      <c r="I13" s="137">
        <v>3360</v>
      </c>
      <c r="J13" s="137">
        <v>16652</v>
      </c>
      <c r="K13" s="96">
        <v>254276</v>
      </c>
    </row>
    <row r="14" spans="1:11" x14ac:dyDescent="0.25">
      <c r="A14" s="32">
        <v>11</v>
      </c>
      <c r="B14" s="190" t="s">
        <v>112</v>
      </c>
      <c r="C14" s="191" t="s">
        <v>168</v>
      </c>
      <c r="D14" s="139">
        <v>249680</v>
      </c>
      <c r="E14" s="139">
        <v>380</v>
      </c>
      <c r="F14" s="139">
        <v>250060</v>
      </c>
      <c r="G14" s="139">
        <v>20850</v>
      </c>
      <c r="H14" s="139">
        <v>0</v>
      </c>
      <c r="I14" s="139">
        <v>0</v>
      </c>
      <c r="J14" s="139">
        <v>0</v>
      </c>
      <c r="K14" s="99">
        <v>270910</v>
      </c>
    </row>
    <row r="15" spans="1:11" x14ac:dyDescent="0.25">
      <c r="A15" s="37">
        <v>12</v>
      </c>
      <c r="B15" s="193" t="s">
        <v>58</v>
      </c>
      <c r="C15" s="194" t="s">
        <v>166</v>
      </c>
      <c r="D15" s="137">
        <v>243537</v>
      </c>
      <c r="E15" s="137">
        <v>5189</v>
      </c>
      <c r="F15" s="137">
        <v>248726</v>
      </c>
      <c r="G15" s="137">
        <v>13640</v>
      </c>
      <c r="H15" s="137">
        <v>11115</v>
      </c>
      <c r="I15" s="137">
        <v>0</v>
      </c>
      <c r="J15" s="137">
        <v>0</v>
      </c>
      <c r="K15" s="96">
        <v>273481</v>
      </c>
    </row>
    <row r="16" spans="1:11" x14ac:dyDescent="0.25">
      <c r="A16" s="32">
        <v>13</v>
      </c>
      <c r="B16" s="190" t="s">
        <v>34</v>
      </c>
      <c r="C16" s="191" t="s">
        <v>166</v>
      </c>
      <c r="D16" s="139">
        <v>226794</v>
      </c>
      <c r="E16" s="139">
        <v>10255</v>
      </c>
      <c r="F16" s="139">
        <v>237049</v>
      </c>
      <c r="G16" s="139">
        <v>22992</v>
      </c>
      <c r="H16" s="139">
        <v>6300</v>
      </c>
      <c r="I16" s="139">
        <v>10564</v>
      </c>
      <c r="J16" s="139">
        <v>1740</v>
      </c>
      <c r="K16" s="99">
        <v>278645</v>
      </c>
    </row>
    <row r="17" spans="1:11" x14ac:dyDescent="0.25">
      <c r="A17" s="37">
        <v>14</v>
      </c>
      <c r="B17" s="193" t="s">
        <v>19</v>
      </c>
      <c r="C17" s="194" t="s">
        <v>166</v>
      </c>
      <c r="D17" s="137">
        <v>226179</v>
      </c>
      <c r="E17" s="137">
        <v>0</v>
      </c>
      <c r="F17" s="137">
        <v>226179</v>
      </c>
      <c r="G17" s="137">
        <v>21536</v>
      </c>
      <c r="H17" s="137">
        <v>3500</v>
      </c>
      <c r="I17" s="137">
        <v>15475</v>
      </c>
      <c r="J17" s="137">
        <v>15608</v>
      </c>
      <c r="K17" s="96">
        <v>282298</v>
      </c>
    </row>
    <row r="18" spans="1:11" x14ac:dyDescent="0.25">
      <c r="A18" s="32">
        <v>15</v>
      </c>
      <c r="B18" s="190" t="s">
        <v>12</v>
      </c>
      <c r="C18" s="191" t="s">
        <v>166</v>
      </c>
      <c r="D18" s="139">
        <v>261518</v>
      </c>
      <c r="E18" s="139">
        <v>12997</v>
      </c>
      <c r="F18" s="139">
        <v>274515</v>
      </c>
      <c r="G18" s="139">
        <v>0</v>
      </c>
      <c r="H18" s="139">
        <v>0</v>
      </c>
      <c r="I18" s="139">
        <v>1500</v>
      </c>
      <c r="J18" s="139">
        <v>8272</v>
      </c>
      <c r="K18" s="99">
        <v>284287</v>
      </c>
    </row>
    <row r="19" spans="1:11" x14ac:dyDescent="0.25">
      <c r="A19" s="37">
        <v>16</v>
      </c>
      <c r="B19" s="193" t="s">
        <v>90</v>
      </c>
      <c r="C19" s="194" t="s">
        <v>168</v>
      </c>
      <c r="D19" s="137">
        <v>261656</v>
      </c>
      <c r="E19" s="137">
        <v>3560</v>
      </c>
      <c r="F19" s="137">
        <v>265216</v>
      </c>
      <c r="G19" s="137">
        <v>21693</v>
      </c>
      <c r="H19" s="137">
        <v>9732</v>
      </c>
      <c r="I19" s="137">
        <v>0</v>
      </c>
      <c r="J19" s="137">
        <v>0</v>
      </c>
      <c r="K19" s="96">
        <v>296641</v>
      </c>
    </row>
    <row r="20" spans="1:11" x14ac:dyDescent="0.25">
      <c r="A20" s="32">
        <v>17</v>
      </c>
      <c r="B20" s="190" t="s">
        <v>24</v>
      </c>
      <c r="C20" s="191" t="s">
        <v>166</v>
      </c>
      <c r="D20" s="139">
        <v>251820</v>
      </c>
      <c r="E20" s="139">
        <v>1628</v>
      </c>
      <c r="F20" s="139">
        <v>253448</v>
      </c>
      <c r="G20" s="139">
        <v>16840</v>
      </c>
      <c r="H20" s="139">
        <v>5200</v>
      </c>
      <c r="I20" s="139">
        <v>5350</v>
      </c>
      <c r="J20" s="139">
        <v>16744</v>
      </c>
      <c r="K20" s="99">
        <v>297582</v>
      </c>
    </row>
    <row r="21" spans="1:11" x14ac:dyDescent="0.25">
      <c r="A21" s="37">
        <v>18</v>
      </c>
      <c r="B21" s="193" t="s">
        <v>18</v>
      </c>
      <c r="C21" s="194" t="s">
        <v>166</v>
      </c>
      <c r="D21" s="137">
        <v>229500</v>
      </c>
      <c r="E21" s="137">
        <v>6136</v>
      </c>
      <c r="F21" s="137">
        <v>235636</v>
      </c>
      <c r="G21" s="137">
        <v>43353</v>
      </c>
      <c r="H21" s="137">
        <v>0</v>
      </c>
      <c r="I21" s="137">
        <v>0</v>
      </c>
      <c r="J21" s="137">
        <v>20240</v>
      </c>
      <c r="K21" s="96">
        <v>299229</v>
      </c>
    </row>
    <row r="22" spans="1:11" x14ac:dyDescent="0.25">
      <c r="A22" s="32">
        <v>19</v>
      </c>
      <c r="B22" s="190" t="s">
        <v>92</v>
      </c>
      <c r="C22" s="191" t="s">
        <v>168</v>
      </c>
      <c r="D22" s="139">
        <v>227912</v>
      </c>
      <c r="E22" s="139">
        <v>5032</v>
      </c>
      <c r="F22" s="139">
        <v>232944</v>
      </c>
      <c r="G22" s="139">
        <v>32770</v>
      </c>
      <c r="H22" s="139">
        <v>4784</v>
      </c>
      <c r="I22" s="139">
        <v>11000</v>
      </c>
      <c r="J22" s="139">
        <v>17776</v>
      </c>
      <c r="K22" s="99">
        <v>299274</v>
      </c>
    </row>
    <row r="23" spans="1:11" x14ac:dyDescent="0.25">
      <c r="A23" s="37">
        <v>20</v>
      </c>
      <c r="B23" s="193" t="s">
        <v>49</v>
      </c>
      <c r="C23" s="194" t="s">
        <v>167</v>
      </c>
      <c r="D23" s="137">
        <v>258440</v>
      </c>
      <c r="E23" s="137">
        <v>44520</v>
      </c>
      <c r="F23" s="137">
        <v>302960</v>
      </c>
      <c r="G23" s="137">
        <v>0</v>
      </c>
      <c r="H23" s="137">
        <v>0</v>
      </c>
      <c r="I23" s="137">
        <v>1020</v>
      </c>
      <c r="J23" s="137">
        <v>0</v>
      </c>
      <c r="K23" s="96">
        <v>303980</v>
      </c>
    </row>
    <row r="24" spans="1:11" x14ac:dyDescent="0.25">
      <c r="A24" s="32">
        <v>21</v>
      </c>
      <c r="B24" s="190" t="s">
        <v>67</v>
      </c>
      <c r="C24" s="191" t="s">
        <v>167</v>
      </c>
      <c r="D24" s="139">
        <v>247536</v>
      </c>
      <c r="E24" s="139">
        <v>7284</v>
      </c>
      <c r="F24" s="139">
        <v>254820</v>
      </c>
      <c r="G24" s="139">
        <v>28626</v>
      </c>
      <c r="H24" s="139">
        <v>5280</v>
      </c>
      <c r="I24" s="139">
        <v>6864</v>
      </c>
      <c r="J24" s="139">
        <v>10856</v>
      </c>
      <c r="K24" s="99">
        <v>306446</v>
      </c>
    </row>
    <row r="25" spans="1:11" x14ac:dyDescent="0.25">
      <c r="A25" s="37">
        <v>22</v>
      </c>
      <c r="B25" s="193" t="s">
        <v>47</v>
      </c>
      <c r="C25" s="194" t="s">
        <v>166</v>
      </c>
      <c r="D25" s="137">
        <v>231536</v>
      </c>
      <c r="E25" s="137">
        <v>25414</v>
      </c>
      <c r="F25" s="137">
        <v>256950</v>
      </c>
      <c r="G25" s="137">
        <v>25020</v>
      </c>
      <c r="H25" s="137">
        <v>7231</v>
      </c>
      <c r="I25" s="137">
        <v>2526</v>
      </c>
      <c r="J25" s="137">
        <v>15168</v>
      </c>
      <c r="K25" s="96">
        <v>306895</v>
      </c>
    </row>
    <row r="26" spans="1:11" x14ac:dyDescent="0.25">
      <c r="A26" s="32">
        <v>23</v>
      </c>
      <c r="B26" s="190" t="s">
        <v>53</v>
      </c>
      <c r="C26" s="191" t="s">
        <v>167</v>
      </c>
      <c r="D26" s="139">
        <v>246400</v>
      </c>
      <c r="E26" s="139">
        <v>46035</v>
      </c>
      <c r="F26" s="139">
        <v>292435</v>
      </c>
      <c r="G26" s="139">
        <v>7534</v>
      </c>
      <c r="H26" s="139">
        <v>6498</v>
      </c>
      <c r="I26" s="139">
        <v>0</v>
      </c>
      <c r="J26" s="139">
        <v>4712</v>
      </c>
      <c r="K26" s="99">
        <v>311179</v>
      </c>
    </row>
    <row r="27" spans="1:11" x14ac:dyDescent="0.25">
      <c r="A27" s="37">
        <v>24</v>
      </c>
      <c r="B27" s="193" t="s">
        <v>30</v>
      </c>
      <c r="C27" s="194" t="s">
        <v>166</v>
      </c>
      <c r="D27" s="137">
        <v>256184</v>
      </c>
      <c r="E27" s="137">
        <v>16616</v>
      </c>
      <c r="F27" s="137">
        <v>272800</v>
      </c>
      <c r="G27" s="137">
        <v>33485</v>
      </c>
      <c r="H27" s="137">
        <v>5760</v>
      </c>
      <c r="I27" s="137">
        <v>0</v>
      </c>
      <c r="J27" s="137">
        <v>0</v>
      </c>
      <c r="K27" s="96">
        <v>312045</v>
      </c>
    </row>
    <row r="28" spans="1:11" x14ac:dyDescent="0.25">
      <c r="A28" s="32">
        <v>25</v>
      </c>
      <c r="B28" s="190" t="s">
        <v>44</v>
      </c>
      <c r="C28" s="191" t="s">
        <v>166</v>
      </c>
      <c r="D28" s="139">
        <v>283280</v>
      </c>
      <c r="E28" s="139">
        <v>6096</v>
      </c>
      <c r="F28" s="139">
        <v>289376</v>
      </c>
      <c r="G28" s="139">
        <v>13982</v>
      </c>
      <c r="H28" s="139">
        <v>6720</v>
      </c>
      <c r="I28" s="139">
        <v>5188</v>
      </c>
      <c r="J28" s="139">
        <v>0</v>
      </c>
      <c r="K28" s="99">
        <v>315266</v>
      </c>
    </row>
    <row r="29" spans="1:11" x14ac:dyDescent="0.25">
      <c r="A29" s="37">
        <v>26</v>
      </c>
      <c r="B29" s="193" t="s">
        <v>84</v>
      </c>
      <c r="C29" s="194" t="s">
        <v>167</v>
      </c>
      <c r="D29" s="137">
        <v>285500</v>
      </c>
      <c r="E29" s="137">
        <v>4365</v>
      </c>
      <c r="F29" s="137">
        <v>289865</v>
      </c>
      <c r="G29" s="137">
        <v>17544</v>
      </c>
      <c r="H29" s="137">
        <v>6720</v>
      </c>
      <c r="I29" s="137">
        <v>5145</v>
      </c>
      <c r="J29" s="137">
        <v>0</v>
      </c>
      <c r="K29" s="96">
        <v>319274</v>
      </c>
    </row>
    <row r="30" spans="1:11" x14ac:dyDescent="0.25">
      <c r="A30" s="32">
        <v>27</v>
      </c>
      <c r="B30" s="190" t="s">
        <v>45</v>
      </c>
      <c r="C30" s="191" t="s">
        <v>166</v>
      </c>
      <c r="D30" s="139">
        <v>280864</v>
      </c>
      <c r="E30" s="139">
        <v>784</v>
      </c>
      <c r="F30" s="139">
        <v>281648</v>
      </c>
      <c r="G30" s="139">
        <v>28000</v>
      </c>
      <c r="H30" s="139">
        <v>11930</v>
      </c>
      <c r="I30" s="139">
        <v>0</v>
      </c>
      <c r="J30" s="139">
        <v>420</v>
      </c>
      <c r="K30" s="99">
        <v>321998</v>
      </c>
    </row>
    <row r="31" spans="1:11" x14ac:dyDescent="0.25">
      <c r="A31" s="37">
        <v>28</v>
      </c>
      <c r="B31" s="193" t="s">
        <v>86</v>
      </c>
      <c r="C31" s="194" t="s">
        <v>166</v>
      </c>
      <c r="D31" s="137">
        <v>249012</v>
      </c>
      <c r="E31" s="137">
        <v>15557</v>
      </c>
      <c r="F31" s="137">
        <v>264569</v>
      </c>
      <c r="G31" s="137">
        <v>24084</v>
      </c>
      <c r="H31" s="137">
        <v>14322</v>
      </c>
      <c r="I31" s="137">
        <v>21500</v>
      </c>
      <c r="J31" s="137">
        <v>0</v>
      </c>
      <c r="K31" s="96">
        <v>324475</v>
      </c>
    </row>
    <row r="32" spans="1:11" x14ac:dyDescent="0.25">
      <c r="A32" s="32">
        <v>29</v>
      </c>
      <c r="B32" s="190" t="s">
        <v>97</v>
      </c>
      <c r="C32" s="191" t="s">
        <v>166</v>
      </c>
      <c r="D32" s="139">
        <v>275792</v>
      </c>
      <c r="E32" s="139">
        <v>15072</v>
      </c>
      <c r="F32" s="139">
        <v>290864</v>
      </c>
      <c r="G32" s="139">
        <v>21348</v>
      </c>
      <c r="H32" s="139">
        <v>2000</v>
      </c>
      <c r="I32" s="139">
        <v>0</v>
      </c>
      <c r="J32" s="139">
        <v>11712</v>
      </c>
      <c r="K32" s="99">
        <v>325924</v>
      </c>
    </row>
    <row r="33" spans="1:11" x14ac:dyDescent="0.25">
      <c r="A33" s="37">
        <v>30</v>
      </c>
      <c r="B33" s="193" t="s">
        <v>65</v>
      </c>
      <c r="C33" s="194" t="s">
        <v>167</v>
      </c>
      <c r="D33" s="137">
        <v>293568</v>
      </c>
      <c r="E33" s="137">
        <v>14568</v>
      </c>
      <c r="F33" s="137">
        <v>308136</v>
      </c>
      <c r="G33" s="137">
        <v>10263</v>
      </c>
      <c r="H33" s="137">
        <v>7627</v>
      </c>
      <c r="I33" s="137">
        <v>0</v>
      </c>
      <c r="J33" s="137">
        <v>558</v>
      </c>
      <c r="K33" s="96">
        <v>326584</v>
      </c>
    </row>
    <row r="34" spans="1:11" x14ac:dyDescent="0.25">
      <c r="A34" s="32">
        <v>31</v>
      </c>
      <c r="B34" s="190" t="s">
        <v>26</v>
      </c>
      <c r="C34" s="191" t="s">
        <v>166</v>
      </c>
      <c r="D34" s="139">
        <v>289412</v>
      </c>
      <c r="E34" s="139">
        <v>10152</v>
      </c>
      <c r="F34" s="139">
        <v>299564</v>
      </c>
      <c r="G34" s="139">
        <v>9670</v>
      </c>
      <c r="H34" s="139">
        <v>2700</v>
      </c>
      <c r="I34" s="139">
        <v>2416</v>
      </c>
      <c r="J34" s="139">
        <v>12416</v>
      </c>
      <c r="K34" s="99">
        <v>326766</v>
      </c>
    </row>
    <row r="35" spans="1:11" x14ac:dyDescent="0.25">
      <c r="A35" s="37">
        <v>32</v>
      </c>
      <c r="B35" s="193" t="s">
        <v>42</v>
      </c>
      <c r="C35" s="194" t="s">
        <v>166</v>
      </c>
      <c r="D35" s="137">
        <v>290376</v>
      </c>
      <c r="E35" s="137">
        <v>5884</v>
      </c>
      <c r="F35" s="137">
        <v>296260</v>
      </c>
      <c r="G35" s="137">
        <v>23200</v>
      </c>
      <c r="H35" s="137">
        <v>8244</v>
      </c>
      <c r="I35" s="137">
        <v>0</v>
      </c>
      <c r="J35" s="137">
        <v>0</v>
      </c>
      <c r="K35" s="96">
        <v>327704</v>
      </c>
    </row>
    <row r="36" spans="1:11" x14ac:dyDescent="0.25">
      <c r="A36" s="32">
        <v>33</v>
      </c>
      <c r="B36" s="190" t="s">
        <v>76</v>
      </c>
      <c r="C36" s="191" t="s">
        <v>166</v>
      </c>
      <c r="D36" s="139">
        <v>251800</v>
      </c>
      <c r="E36" s="139">
        <v>6200</v>
      </c>
      <c r="F36" s="139">
        <v>258000</v>
      </c>
      <c r="G36" s="139">
        <v>26372</v>
      </c>
      <c r="H36" s="139">
        <v>2000</v>
      </c>
      <c r="I36" s="139">
        <v>44760</v>
      </c>
      <c r="J36" s="139">
        <v>1408</v>
      </c>
      <c r="K36" s="99">
        <v>332540</v>
      </c>
    </row>
    <row r="37" spans="1:11" x14ac:dyDescent="0.25">
      <c r="A37" s="37">
        <v>34</v>
      </c>
      <c r="B37" s="193" t="s">
        <v>64</v>
      </c>
      <c r="C37" s="194" t="s">
        <v>166</v>
      </c>
      <c r="D37" s="137">
        <v>295806</v>
      </c>
      <c r="E37" s="137">
        <v>7373</v>
      </c>
      <c r="F37" s="137">
        <v>303179</v>
      </c>
      <c r="G37" s="137">
        <v>29519</v>
      </c>
      <c r="H37" s="137">
        <v>1721</v>
      </c>
      <c r="I37" s="137">
        <v>500</v>
      </c>
      <c r="J37" s="137">
        <v>0</v>
      </c>
      <c r="K37" s="96">
        <v>334919</v>
      </c>
    </row>
    <row r="38" spans="1:11" x14ac:dyDescent="0.25">
      <c r="A38" s="32">
        <v>35</v>
      </c>
      <c r="B38" s="190" t="s">
        <v>22</v>
      </c>
      <c r="C38" s="191" t="s">
        <v>167</v>
      </c>
      <c r="D38" s="139">
        <v>294980</v>
      </c>
      <c r="E38" s="139">
        <v>160</v>
      </c>
      <c r="F38" s="139">
        <v>295140</v>
      </c>
      <c r="G38" s="139">
        <v>29747</v>
      </c>
      <c r="H38" s="139">
        <v>4483</v>
      </c>
      <c r="I38" s="139">
        <v>863</v>
      </c>
      <c r="J38" s="139">
        <v>5868</v>
      </c>
      <c r="K38" s="99">
        <v>336101</v>
      </c>
    </row>
    <row r="39" spans="1:11" x14ac:dyDescent="0.25">
      <c r="A39" s="37">
        <v>36</v>
      </c>
      <c r="B39" s="193" t="s">
        <v>57</v>
      </c>
      <c r="C39" s="194" t="s">
        <v>167</v>
      </c>
      <c r="D39" s="137">
        <v>289800</v>
      </c>
      <c r="E39" s="137">
        <v>1460</v>
      </c>
      <c r="F39" s="137">
        <v>291260</v>
      </c>
      <c r="G39" s="137">
        <v>32323</v>
      </c>
      <c r="H39" s="137">
        <v>3910</v>
      </c>
      <c r="I39" s="137">
        <v>0</v>
      </c>
      <c r="J39" s="137">
        <v>9272</v>
      </c>
      <c r="K39" s="96">
        <v>336765</v>
      </c>
    </row>
    <row r="40" spans="1:11" x14ac:dyDescent="0.25">
      <c r="A40" s="32">
        <v>37</v>
      </c>
      <c r="B40" s="190" t="s">
        <v>104</v>
      </c>
      <c r="C40" s="191" t="s">
        <v>166</v>
      </c>
      <c r="D40" s="139">
        <v>297460</v>
      </c>
      <c r="E40" s="139">
        <v>6735</v>
      </c>
      <c r="F40" s="139">
        <v>304195</v>
      </c>
      <c r="G40" s="139">
        <v>30900</v>
      </c>
      <c r="H40" s="139">
        <v>2248</v>
      </c>
      <c r="I40" s="139">
        <v>0</v>
      </c>
      <c r="J40" s="139">
        <v>0</v>
      </c>
      <c r="K40" s="99">
        <v>337343</v>
      </c>
    </row>
    <row r="41" spans="1:11" x14ac:dyDescent="0.25">
      <c r="A41" s="37">
        <v>38</v>
      </c>
      <c r="B41" s="193" t="s">
        <v>31</v>
      </c>
      <c r="C41" s="194" t="s">
        <v>167</v>
      </c>
      <c r="D41" s="137">
        <v>269920</v>
      </c>
      <c r="E41" s="137">
        <v>5857</v>
      </c>
      <c r="F41" s="137">
        <v>275777</v>
      </c>
      <c r="G41" s="137">
        <v>33000</v>
      </c>
      <c r="H41" s="137">
        <v>18400</v>
      </c>
      <c r="I41" s="137">
        <v>2100</v>
      </c>
      <c r="J41" s="137">
        <v>9196</v>
      </c>
      <c r="K41" s="96">
        <v>338473</v>
      </c>
    </row>
    <row r="42" spans="1:11" x14ac:dyDescent="0.25">
      <c r="A42" s="32">
        <v>39</v>
      </c>
      <c r="B42" s="190" t="s">
        <v>88</v>
      </c>
      <c r="C42" s="191" t="s">
        <v>166</v>
      </c>
      <c r="D42" s="139">
        <v>284744</v>
      </c>
      <c r="E42" s="139">
        <v>9392</v>
      </c>
      <c r="F42" s="139">
        <v>294136</v>
      </c>
      <c r="G42" s="139">
        <v>32817</v>
      </c>
      <c r="H42" s="139">
        <v>0</v>
      </c>
      <c r="I42" s="139">
        <v>2850</v>
      </c>
      <c r="J42" s="139">
        <v>19364</v>
      </c>
      <c r="K42" s="99">
        <v>349167</v>
      </c>
    </row>
    <row r="43" spans="1:11" x14ac:dyDescent="0.25">
      <c r="A43" s="37">
        <v>40</v>
      </c>
      <c r="B43" s="193" t="s">
        <v>72</v>
      </c>
      <c r="C43" s="194" t="s">
        <v>166</v>
      </c>
      <c r="D43" s="137">
        <v>309568</v>
      </c>
      <c r="E43" s="137">
        <v>30885</v>
      </c>
      <c r="F43" s="137">
        <v>340453</v>
      </c>
      <c r="G43" s="137">
        <v>0</v>
      </c>
      <c r="H43" s="137">
        <v>8809</v>
      </c>
      <c r="I43" s="137">
        <v>0</v>
      </c>
      <c r="J43" s="137">
        <v>0</v>
      </c>
      <c r="K43" s="96">
        <v>349262</v>
      </c>
    </row>
    <row r="44" spans="1:11" x14ac:dyDescent="0.25">
      <c r="A44" s="32">
        <v>41</v>
      </c>
      <c r="B44" s="190" t="s">
        <v>54</v>
      </c>
      <c r="C44" s="191" t="s">
        <v>167</v>
      </c>
      <c r="D44" s="139">
        <v>309000</v>
      </c>
      <c r="E44" s="139">
        <v>5450</v>
      </c>
      <c r="F44" s="139">
        <v>314450</v>
      </c>
      <c r="G44" s="139">
        <v>17498</v>
      </c>
      <c r="H44" s="139">
        <v>6155</v>
      </c>
      <c r="I44" s="139">
        <v>0</v>
      </c>
      <c r="J44" s="139">
        <v>13919</v>
      </c>
      <c r="K44" s="99">
        <v>352022</v>
      </c>
    </row>
    <row r="45" spans="1:11" x14ac:dyDescent="0.25">
      <c r="A45" s="37">
        <v>42</v>
      </c>
      <c r="B45" s="193" t="s">
        <v>40</v>
      </c>
      <c r="C45" s="194" t="s">
        <v>166</v>
      </c>
      <c r="D45" s="137">
        <v>309000</v>
      </c>
      <c r="E45" s="137">
        <v>1348</v>
      </c>
      <c r="F45" s="137">
        <v>310348</v>
      </c>
      <c r="G45" s="137">
        <v>31131</v>
      </c>
      <c r="H45" s="137">
        <v>4650</v>
      </c>
      <c r="I45" s="137">
        <v>0</v>
      </c>
      <c r="J45" s="137">
        <v>15652</v>
      </c>
      <c r="K45" s="96">
        <v>361781</v>
      </c>
    </row>
    <row r="46" spans="1:11" x14ac:dyDescent="0.25">
      <c r="A46" s="32">
        <v>43</v>
      </c>
      <c r="B46" s="190" t="s">
        <v>74</v>
      </c>
      <c r="C46" s="191" t="s">
        <v>167</v>
      </c>
      <c r="D46" s="139">
        <v>304628</v>
      </c>
      <c r="E46" s="139">
        <v>11869</v>
      </c>
      <c r="F46" s="139">
        <v>316497</v>
      </c>
      <c r="G46" s="139">
        <v>15456</v>
      </c>
      <c r="H46" s="139">
        <v>4340</v>
      </c>
      <c r="I46" s="139">
        <v>3000</v>
      </c>
      <c r="J46" s="139">
        <v>22908</v>
      </c>
      <c r="K46" s="99">
        <v>362201</v>
      </c>
    </row>
    <row r="47" spans="1:11" x14ac:dyDescent="0.25">
      <c r="A47" s="37">
        <v>44</v>
      </c>
      <c r="B47" s="193" t="s">
        <v>14</v>
      </c>
      <c r="C47" s="194" t="s">
        <v>167</v>
      </c>
      <c r="D47" s="137">
        <v>314810</v>
      </c>
      <c r="E47" s="137">
        <v>16933</v>
      </c>
      <c r="F47" s="137">
        <v>331743</v>
      </c>
      <c r="G47" s="137">
        <v>14957</v>
      </c>
      <c r="H47" s="137">
        <v>16230</v>
      </c>
      <c r="I47" s="137">
        <v>480</v>
      </c>
      <c r="J47" s="137">
        <v>0</v>
      </c>
      <c r="K47" s="96">
        <v>363410</v>
      </c>
    </row>
    <row r="48" spans="1:11" x14ac:dyDescent="0.25">
      <c r="A48" s="32">
        <v>45</v>
      </c>
      <c r="B48" s="190" t="s">
        <v>55</v>
      </c>
      <c r="C48" s="191" t="s">
        <v>167</v>
      </c>
      <c r="D48" s="139">
        <v>304016</v>
      </c>
      <c r="E48" s="139">
        <v>23552</v>
      </c>
      <c r="F48" s="139">
        <v>327568</v>
      </c>
      <c r="G48" s="139">
        <v>10165</v>
      </c>
      <c r="H48" s="139">
        <v>5550</v>
      </c>
      <c r="I48" s="139">
        <v>0</v>
      </c>
      <c r="J48" s="139">
        <v>20707</v>
      </c>
      <c r="K48" s="99">
        <v>363990</v>
      </c>
    </row>
    <row r="49" spans="1:11" x14ac:dyDescent="0.25">
      <c r="A49" s="37">
        <v>46</v>
      </c>
      <c r="B49" s="193" t="s">
        <v>103</v>
      </c>
      <c r="C49" s="194" t="s">
        <v>167</v>
      </c>
      <c r="D49" s="137">
        <v>299600</v>
      </c>
      <c r="E49" s="137">
        <v>5438</v>
      </c>
      <c r="F49" s="137">
        <v>305038</v>
      </c>
      <c r="G49" s="137">
        <v>41176</v>
      </c>
      <c r="H49" s="137">
        <v>5682</v>
      </c>
      <c r="I49" s="137">
        <v>0</v>
      </c>
      <c r="J49" s="137">
        <v>12768</v>
      </c>
      <c r="K49" s="96">
        <v>364664</v>
      </c>
    </row>
    <row r="50" spans="1:11" x14ac:dyDescent="0.25">
      <c r="A50" s="32">
        <v>47</v>
      </c>
      <c r="B50" s="190" t="s">
        <v>80</v>
      </c>
      <c r="C50" s="191" t="s">
        <v>166</v>
      </c>
      <c r="D50" s="139">
        <v>294451</v>
      </c>
      <c r="E50" s="139">
        <v>37838</v>
      </c>
      <c r="F50" s="139">
        <v>332289</v>
      </c>
      <c r="G50" s="139">
        <v>11500</v>
      </c>
      <c r="H50" s="139">
        <v>4400</v>
      </c>
      <c r="I50" s="139">
        <v>6205</v>
      </c>
      <c r="J50" s="139">
        <v>10352</v>
      </c>
      <c r="K50" s="99">
        <v>364746</v>
      </c>
    </row>
    <row r="51" spans="1:11" x14ac:dyDescent="0.25">
      <c r="A51" s="37">
        <v>48</v>
      </c>
      <c r="B51" s="193" t="s">
        <v>36</v>
      </c>
      <c r="C51" s="194" t="s">
        <v>166</v>
      </c>
      <c r="D51" s="137">
        <v>321980</v>
      </c>
      <c r="E51" s="137">
        <v>27180</v>
      </c>
      <c r="F51" s="137">
        <v>349160</v>
      </c>
      <c r="G51" s="137">
        <v>16298</v>
      </c>
      <c r="H51" s="137">
        <v>2315</v>
      </c>
      <c r="I51" s="137">
        <v>0</v>
      </c>
      <c r="J51" s="137">
        <v>0</v>
      </c>
      <c r="K51" s="96">
        <v>367773</v>
      </c>
    </row>
    <row r="52" spans="1:11" x14ac:dyDescent="0.25">
      <c r="A52" s="32">
        <v>49</v>
      </c>
      <c r="B52" s="190" t="s">
        <v>68</v>
      </c>
      <c r="C52" s="191" t="s">
        <v>166</v>
      </c>
      <c r="D52" s="139">
        <v>319468</v>
      </c>
      <c r="E52" s="139">
        <v>12602</v>
      </c>
      <c r="F52" s="139">
        <v>332070</v>
      </c>
      <c r="G52" s="139">
        <v>23000</v>
      </c>
      <c r="H52" s="139">
        <v>4180</v>
      </c>
      <c r="I52" s="139">
        <v>0</v>
      </c>
      <c r="J52" s="139">
        <v>10316</v>
      </c>
      <c r="K52" s="99">
        <v>369566</v>
      </c>
    </row>
    <row r="53" spans="1:11" x14ac:dyDescent="0.25">
      <c r="A53" s="37">
        <v>50</v>
      </c>
      <c r="B53" s="193" t="s">
        <v>51</v>
      </c>
      <c r="C53" s="194" t="s">
        <v>166</v>
      </c>
      <c r="D53" s="137">
        <v>298048</v>
      </c>
      <c r="E53" s="137">
        <v>7672</v>
      </c>
      <c r="F53" s="137">
        <v>305720</v>
      </c>
      <c r="G53" s="137">
        <v>31177</v>
      </c>
      <c r="H53" s="137">
        <v>15110</v>
      </c>
      <c r="I53" s="137">
        <v>5874</v>
      </c>
      <c r="J53" s="137">
        <v>14044</v>
      </c>
      <c r="K53" s="96">
        <v>371925</v>
      </c>
    </row>
    <row r="54" spans="1:11" x14ac:dyDescent="0.25">
      <c r="A54" s="32">
        <v>51</v>
      </c>
      <c r="B54" s="190" t="s">
        <v>75</v>
      </c>
      <c r="C54" s="191" t="s">
        <v>167</v>
      </c>
      <c r="D54" s="139">
        <v>315416</v>
      </c>
      <c r="E54" s="139">
        <v>18541</v>
      </c>
      <c r="F54" s="139">
        <v>333957</v>
      </c>
      <c r="G54" s="139">
        <v>24236</v>
      </c>
      <c r="H54" s="139">
        <v>0</v>
      </c>
      <c r="I54" s="139">
        <v>0</v>
      </c>
      <c r="J54" s="139">
        <v>14732</v>
      </c>
      <c r="K54" s="99">
        <v>372925</v>
      </c>
    </row>
    <row r="55" spans="1:11" x14ac:dyDescent="0.25">
      <c r="A55" s="37">
        <v>52</v>
      </c>
      <c r="B55" s="193" t="s">
        <v>60</v>
      </c>
      <c r="C55" s="194" t="s">
        <v>166</v>
      </c>
      <c r="D55" s="137">
        <v>331933</v>
      </c>
      <c r="E55" s="137">
        <v>11740</v>
      </c>
      <c r="F55" s="137">
        <v>343673</v>
      </c>
      <c r="G55" s="137">
        <v>20282</v>
      </c>
      <c r="H55" s="137">
        <v>3139</v>
      </c>
      <c r="I55" s="137">
        <v>255</v>
      </c>
      <c r="J55" s="137">
        <v>8928</v>
      </c>
      <c r="K55" s="96">
        <v>376277</v>
      </c>
    </row>
    <row r="56" spans="1:11" x14ac:dyDescent="0.25">
      <c r="A56" s="32">
        <v>53</v>
      </c>
      <c r="B56" s="190" t="s">
        <v>21</v>
      </c>
      <c r="C56" s="191" t="s">
        <v>167</v>
      </c>
      <c r="D56" s="139">
        <v>324180</v>
      </c>
      <c r="E56" s="139">
        <v>16592</v>
      </c>
      <c r="F56" s="139">
        <v>340772</v>
      </c>
      <c r="G56" s="139">
        <v>21416</v>
      </c>
      <c r="H56" s="139">
        <v>5128</v>
      </c>
      <c r="I56" s="139">
        <v>9424</v>
      </c>
      <c r="J56" s="139">
        <v>0</v>
      </c>
      <c r="K56" s="99">
        <v>376740</v>
      </c>
    </row>
    <row r="57" spans="1:11" x14ac:dyDescent="0.25">
      <c r="A57" s="37">
        <v>54</v>
      </c>
      <c r="B57" s="193" t="s">
        <v>110</v>
      </c>
      <c r="C57" s="194" t="s">
        <v>166</v>
      </c>
      <c r="D57" s="137">
        <v>324540</v>
      </c>
      <c r="E57" s="137">
        <v>7884</v>
      </c>
      <c r="F57" s="137">
        <v>332424</v>
      </c>
      <c r="G57" s="137">
        <v>26983</v>
      </c>
      <c r="H57" s="137">
        <v>8736</v>
      </c>
      <c r="I57" s="137">
        <v>3535</v>
      </c>
      <c r="J57" s="137">
        <v>8000</v>
      </c>
      <c r="K57" s="96">
        <v>379678</v>
      </c>
    </row>
    <row r="58" spans="1:11" x14ac:dyDescent="0.25">
      <c r="A58" s="32">
        <v>55</v>
      </c>
      <c r="B58" s="190" t="s">
        <v>91</v>
      </c>
      <c r="C58" s="191" t="s">
        <v>167</v>
      </c>
      <c r="D58" s="139">
        <v>298392</v>
      </c>
      <c r="E58" s="139">
        <v>12648</v>
      </c>
      <c r="F58" s="139">
        <v>311040</v>
      </c>
      <c r="G58" s="139">
        <v>34192</v>
      </c>
      <c r="H58" s="139">
        <v>8828</v>
      </c>
      <c r="I58" s="139">
        <v>11893</v>
      </c>
      <c r="J58" s="139">
        <v>13784</v>
      </c>
      <c r="K58" s="99">
        <v>379737</v>
      </c>
    </row>
    <row r="59" spans="1:11" x14ac:dyDescent="0.25">
      <c r="A59" s="37">
        <v>56</v>
      </c>
      <c r="B59" s="193" t="s">
        <v>17</v>
      </c>
      <c r="C59" s="194" t="s">
        <v>167</v>
      </c>
      <c r="D59" s="137">
        <v>335775</v>
      </c>
      <c r="E59" s="137">
        <v>17433</v>
      </c>
      <c r="F59" s="137">
        <v>353208</v>
      </c>
      <c r="G59" s="137">
        <v>15043</v>
      </c>
      <c r="H59" s="137">
        <v>3200</v>
      </c>
      <c r="I59" s="137">
        <v>0</v>
      </c>
      <c r="J59" s="137">
        <v>9552</v>
      </c>
      <c r="K59" s="96">
        <v>381003</v>
      </c>
    </row>
    <row r="60" spans="1:11" x14ac:dyDescent="0.25">
      <c r="A60" s="32">
        <v>57</v>
      </c>
      <c r="B60" s="190" t="s">
        <v>15</v>
      </c>
      <c r="C60" s="191" t="s">
        <v>167</v>
      </c>
      <c r="D60" s="139">
        <v>308888</v>
      </c>
      <c r="E60" s="139">
        <v>2716</v>
      </c>
      <c r="F60" s="139">
        <v>311604</v>
      </c>
      <c r="G60" s="139">
        <v>10483</v>
      </c>
      <c r="H60" s="139">
        <v>4569</v>
      </c>
      <c r="I60" s="139">
        <v>46407</v>
      </c>
      <c r="J60" s="139">
        <v>13344</v>
      </c>
      <c r="K60" s="99">
        <v>386407</v>
      </c>
    </row>
    <row r="61" spans="1:11" x14ac:dyDescent="0.25">
      <c r="A61" s="37">
        <v>58</v>
      </c>
      <c r="B61" s="193" t="s">
        <v>106</v>
      </c>
      <c r="C61" s="194" t="s">
        <v>166</v>
      </c>
      <c r="D61" s="137">
        <v>282040</v>
      </c>
      <c r="E61" s="137">
        <v>42543</v>
      </c>
      <c r="F61" s="137">
        <v>324583</v>
      </c>
      <c r="G61" s="137">
        <v>39860</v>
      </c>
      <c r="H61" s="137">
        <v>12813</v>
      </c>
      <c r="I61" s="137">
        <v>0</v>
      </c>
      <c r="J61" s="137">
        <v>15912</v>
      </c>
      <c r="K61" s="96">
        <v>393168</v>
      </c>
    </row>
    <row r="62" spans="1:11" x14ac:dyDescent="0.25">
      <c r="A62" s="32">
        <v>59</v>
      </c>
      <c r="B62" s="190" t="s">
        <v>38</v>
      </c>
      <c r="C62" s="191" t="s">
        <v>167</v>
      </c>
      <c r="D62" s="139">
        <v>316716</v>
      </c>
      <c r="E62" s="139">
        <v>2716</v>
      </c>
      <c r="F62" s="139">
        <v>319432</v>
      </c>
      <c r="G62" s="139">
        <v>10833</v>
      </c>
      <c r="H62" s="139">
        <v>6024</v>
      </c>
      <c r="I62" s="139">
        <v>46407</v>
      </c>
      <c r="J62" s="139">
        <v>14262</v>
      </c>
      <c r="K62" s="99">
        <v>396958</v>
      </c>
    </row>
    <row r="63" spans="1:11" x14ac:dyDescent="0.25">
      <c r="A63" s="37">
        <v>60</v>
      </c>
      <c r="B63" s="193" t="s">
        <v>70</v>
      </c>
      <c r="C63" s="194" t="s">
        <v>166</v>
      </c>
      <c r="D63" s="137">
        <v>365912</v>
      </c>
      <c r="E63" s="137">
        <v>0</v>
      </c>
      <c r="F63" s="137">
        <v>365912</v>
      </c>
      <c r="G63" s="137">
        <v>26666</v>
      </c>
      <c r="H63" s="137">
        <v>0</v>
      </c>
      <c r="I63" s="137">
        <v>0</v>
      </c>
      <c r="J63" s="137">
        <v>9520</v>
      </c>
      <c r="K63" s="96">
        <v>402098</v>
      </c>
    </row>
    <row r="64" spans="1:11" x14ac:dyDescent="0.25">
      <c r="A64" s="32">
        <v>61</v>
      </c>
      <c r="B64" s="190" t="s">
        <v>108</v>
      </c>
      <c r="C64" s="191" t="s">
        <v>166</v>
      </c>
      <c r="D64" s="139">
        <v>380610</v>
      </c>
      <c r="E64" s="139">
        <v>21084</v>
      </c>
      <c r="F64" s="139">
        <v>401694</v>
      </c>
      <c r="G64" s="139">
        <v>0</v>
      </c>
      <c r="H64" s="139">
        <v>0</v>
      </c>
      <c r="I64" s="139">
        <v>135</v>
      </c>
      <c r="J64" s="139">
        <v>768</v>
      </c>
      <c r="K64" s="99">
        <v>402597</v>
      </c>
    </row>
    <row r="65" spans="1:11" x14ac:dyDescent="0.25">
      <c r="A65" s="37">
        <v>62</v>
      </c>
      <c r="B65" s="193" t="s">
        <v>37</v>
      </c>
      <c r="C65" s="194" t="s">
        <v>166</v>
      </c>
      <c r="D65" s="137">
        <v>335698</v>
      </c>
      <c r="E65" s="137">
        <v>22814</v>
      </c>
      <c r="F65" s="137">
        <v>358512</v>
      </c>
      <c r="G65" s="137">
        <v>42680</v>
      </c>
      <c r="H65" s="137">
        <v>4000</v>
      </c>
      <c r="I65" s="137">
        <v>0</v>
      </c>
      <c r="J65" s="137">
        <v>1012</v>
      </c>
      <c r="K65" s="96">
        <v>406204</v>
      </c>
    </row>
    <row r="66" spans="1:11" x14ac:dyDescent="0.25">
      <c r="A66" s="32">
        <v>63</v>
      </c>
      <c r="B66" s="190" t="s">
        <v>94</v>
      </c>
      <c r="C66" s="191" t="s">
        <v>166</v>
      </c>
      <c r="D66" s="139">
        <v>309870</v>
      </c>
      <c r="E66" s="139">
        <v>61710</v>
      </c>
      <c r="F66" s="139">
        <v>371580</v>
      </c>
      <c r="G66" s="139">
        <v>19800</v>
      </c>
      <c r="H66" s="139">
        <v>9037</v>
      </c>
      <c r="I66" s="139">
        <v>8528</v>
      </c>
      <c r="J66" s="139">
        <v>0</v>
      </c>
      <c r="K66" s="99">
        <v>408945</v>
      </c>
    </row>
    <row r="67" spans="1:11" x14ac:dyDescent="0.25">
      <c r="A67" s="37">
        <v>64</v>
      </c>
      <c r="B67" s="193" t="s">
        <v>78</v>
      </c>
      <c r="C67" s="194" t="s">
        <v>166</v>
      </c>
      <c r="D67" s="137">
        <v>251800</v>
      </c>
      <c r="E67" s="137">
        <v>62620</v>
      </c>
      <c r="F67" s="137">
        <v>314420</v>
      </c>
      <c r="G67" s="137">
        <v>25033</v>
      </c>
      <c r="H67" s="137">
        <v>10796</v>
      </c>
      <c r="I67" s="137">
        <v>64864</v>
      </c>
      <c r="J67" s="137">
        <v>0</v>
      </c>
      <c r="K67" s="96">
        <v>415113</v>
      </c>
    </row>
    <row r="68" spans="1:11" ht="13" thickBot="1" x14ac:dyDescent="0.3">
      <c r="A68" s="43">
        <v>65</v>
      </c>
      <c r="B68" s="220" t="s">
        <v>20</v>
      </c>
      <c r="C68" s="221" t="s">
        <v>167</v>
      </c>
      <c r="D68" s="222">
        <v>377676</v>
      </c>
      <c r="E68" s="222">
        <v>439</v>
      </c>
      <c r="F68" s="222">
        <v>378115</v>
      </c>
      <c r="G68" s="222">
        <v>30459</v>
      </c>
      <c r="H68" s="222">
        <v>5885</v>
      </c>
      <c r="I68" s="222">
        <v>1617</v>
      </c>
      <c r="J68" s="222">
        <v>12003</v>
      </c>
      <c r="K68" s="223">
        <v>428079</v>
      </c>
    </row>
    <row r="69" spans="1:11" ht="13" x14ac:dyDescent="0.3">
      <c r="A69" s="32"/>
      <c r="B69" s="197" t="s">
        <v>115</v>
      </c>
      <c r="C69" s="198"/>
      <c r="D69" s="169">
        <v>65</v>
      </c>
      <c r="E69" s="169">
        <v>63</v>
      </c>
      <c r="F69" s="169">
        <v>65</v>
      </c>
      <c r="G69" s="169">
        <v>60</v>
      </c>
      <c r="H69" s="169">
        <v>56</v>
      </c>
      <c r="I69" s="169">
        <v>39</v>
      </c>
      <c r="J69" s="169">
        <v>45</v>
      </c>
      <c r="K69" s="36">
        <v>65</v>
      </c>
    </row>
    <row r="70" spans="1:11" ht="13" x14ac:dyDescent="0.3">
      <c r="A70" s="37"/>
      <c r="B70" s="199" t="s">
        <v>116</v>
      </c>
      <c r="C70" s="200"/>
      <c r="D70" s="174">
        <v>267918</v>
      </c>
      <c r="E70" s="174">
        <v>13937</v>
      </c>
      <c r="F70" s="174">
        <v>281426</v>
      </c>
      <c r="G70" s="174">
        <v>23169</v>
      </c>
      <c r="H70" s="174">
        <v>6465</v>
      </c>
      <c r="I70" s="174">
        <v>9821</v>
      </c>
      <c r="J70" s="174">
        <v>10543</v>
      </c>
      <c r="K70" s="41">
        <v>321575</v>
      </c>
    </row>
    <row r="71" spans="1:11" ht="13.5" thickBot="1" x14ac:dyDescent="0.35">
      <c r="A71" s="43"/>
      <c r="B71" s="201" t="s">
        <v>117</v>
      </c>
      <c r="C71" s="202"/>
      <c r="D71" s="71">
        <v>62448</v>
      </c>
      <c r="E71" s="71">
        <v>13916</v>
      </c>
      <c r="F71" s="71">
        <v>64735</v>
      </c>
      <c r="G71" s="71">
        <v>8898</v>
      </c>
      <c r="H71" s="71">
        <v>3747</v>
      </c>
      <c r="I71" s="71">
        <v>15083</v>
      </c>
      <c r="J71" s="71">
        <v>6148</v>
      </c>
      <c r="K71" s="47">
        <v>68264</v>
      </c>
    </row>
    <row r="72" spans="1:11" ht="28.5" customHeight="1" x14ac:dyDescent="0.25">
      <c r="A72" s="712" t="s">
        <v>423</v>
      </c>
      <c r="B72" s="712"/>
      <c r="C72" s="712"/>
    </row>
    <row r="74" spans="1:11" x14ac:dyDescent="0.25">
      <c r="A74" s="48" t="s">
        <v>420</v>
      </c>
    </row>
    <row r="75" spans="1:11" x14ac:dyDescent="0.25">
      <c r="A75" s="48" t="s">
        <v>359</v>
      </c>
    </row>
  </sheetData>
  <autoFilter ref="A3:K3"/>
  <mergeCells count="3">
    <mergeCell ref="A1:B1"/>
    <mergeCell ref="A2:B2"/>
    <mergeCell ref="A72:C72"/>
  </mergeCells>
  <hyperlinks>
    <hyperlink ref="A2:B2" location="TOC!A1" display="Return to Table of Contents"/>
  </hyperlinks>
  <pageMargins left="0.25" right="0.25" top="0.75" bottom="0.75" header="0.3" footer="0.3"/>
  <pageSetup scale="70" fitToWidth="0" orientation="portrait" horizontalDpi="1200" verticalDpi="1200" r:id="rId1"/>
  <headerFooter>
    <oddHeader>&amp;L2018-19 Survey of Dental Education
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pane ySplit="1" topLeftCell="A2" activePane="bottomLeft" state="frozen"/>
      <selection activeCell="G99" sqref="G99"/>
      <selection pane="bottomLeft"/>
    </sheetView>
  </sheetViews>
  <sheetFormatPr defaultColWidth="9.1796875" defaultRowHeight="12.5" x14ac:dyDescent="0.25"/>
  <cols>
    <col min="1" max="1" width="9.1796875" style="114"/>
    <col min="2" max="2" width="12.26953125" style="114" customWidth="1"/>
    <col min="3" max="7" width="12.26953125" style="114" bestFit="1" customWidth="1"/>
    <col min="8" max="8" width="10.453125" style="114" customWidth="1"/>
    <col min="9" max="12" width="12.26953125" style="114" bestFit="1" customWidth="1"/>
    <col min="13" max="13" width="10.26953125" style="114" customWidth="1"/>
    <col min="14" max="14" width="12.26953125" style="114" bestFit="1" customWidth="1"/>
    <col min="15" max="16384" width="9.1796875" style="114"/>
  </cols>
  <sheetData>
    <row r="1" spans="1:12" ht="15" x14ac:dyDescent="0.3">
      <c r="A1" s="115" t="s">
        <v>433</v>
      </c>
    </row>
    <row r="2" spans="1:12" x14ac:dyDescent="0.25">
      <c r="A2" s="713" t="s">
        <v>1</v>
      </c>
      <c r="B2" s="713"/>
      <c r="C2" s="713"/>
      <c r="L2" s="9"/>
    </row>
    <row r="4" spans="1:12" x14ac:dyDescent="0.25">
      <c r="B4" s="114" t="s">
        <v>141</v>
      </c>
      <c r="C4" s="114" t="s">
        <v>142</v>
      </c>
      <c r="D4" s="114" t="s">
        <v>143</v>
      </c>
      <c r="E4" s="114" t="s">
        <v>144</v>
      </c>
      <c r="F4" s="114" t="s">
        <v>145</v>
      </c>
      <c r="G4" s="114" t="s">
        <v>146</v>
      </c>
      <c r="H4" s="114" t="s">
        <v>147</v>
      </c>
      <c r="I4" s="114" t="s">
        <v>148</v>
      </c>
      <c r="J4" s="114" t="s">
        <v>149</v>
      </c>
      <c r="K4" s="114" t="s">
        <v>150</v>
      </c>
      <c r="L4" s="114" t="s">
        <v>151</v>
      </c>
    </row>
    <row r="5" spans="1:12" ht="13" x14ac:dyDescent="0.25">
      <c r="A5" s="114" t="s">
        <v>394</v>
      </c>
      <c r="B5" s="230">
        <v>147409</v>
      </c>
      <c r="C5" s="230">
        <v>158119</v>
      </c>
      <c r="D5" s="230">
        <v>171023</v>
      </c>
      <c r="E5" s="230">
        <v>185545</v>
      </c>
      <c r="F5" s="230">
        <v>197604</v>
      </c>
      <c r="G5" s="230">
        <v>205010</v>
      </c>
      <c r="H5" s="230">
        <v>217423</v>
      </c>
      <c r="I5" s="231">
        <v>224860.11</v>
      </c>
      <c r="J5" s="231">
        <v>233479.65</v>
      </c>
      <c r="K5" s="36">
        <v>243850</v>
      </c>
      <c r="L5" s="230">
        <v>251233</v>
      </c>
    </row>
    <row r="6" spans="1:12" ht="14" x14ac:dyDescent="0.3">
      <c r="A6" s="114" t="s">
        <v>403</v>
      </c>
      <c r="B6" s="237">
        <v>170085.34</v>
      </c>
      <c r="C6" s="237">
        <v>184820</v>
      </c>
      <c r="D6" s="237">
        <v>197642.71</v>
      </c>
      <c r="E6" s="237">
        <v>206439.25</v>
      </c>
      <c r="F6" s="237">
        <v>215563.73</v>
      </c>
      <c r="G6" s="237">
        <v>221023.88</v>
      </c>
      <c r="H6" s="236">
        <v>230583.6</v>
      </c>
      <c r="I6" s="238">
        <v>238556.95</v>
      </c>
      <c r="J6" s="236">
        <v>244128.51</v>
      </c>
      <c r="K6" s="237">
        <v>249402.4</v>
      </c>
      <c r="L6" s="230">
        <v>251233</v>
      </c>
    </row>
    <row r="7" spans="1:12" x14ac:dyDescent="0.25">
      <c r="A7" s="114" t="s">
        <v>395</v>
      </c>
      <c r="B7" s="230">
        <v>206423</v>
      </c>
      <c r="C7" s="230">
        <v>216842</v>
      </c>
      <c r="D7" s="230">
        <v>233808</v>
      </c>
      <c r="E7" s="230">
        <v>251457</v>
      </c>
      <c r="F7" s="230">
        <v>266914</v>
      </c>
      <c r="G7" s="230">
        <v>278217</v>
      </c>
      <c r="H7" s="230">
        <v>289042</v>
      </c>
      <c r="I7" s="231">
        <v>295678.13</v>
      </c>
      <c r="J7" s="231">
        <v>304212.15000000002</v>
      </c>
      <c r="K7" s="230">
        <v>315322</v>
      </c>
      <c r="L7" s="230">
        <v>321575</v>
      </c>
    </row>
    <row r="8" spans="1:12" ht="14" x14ac:dyDescent="0.3">
      <c r="A8" s="114" t="s">
        <v>404</v>
      </c>
      <c r="B8" s="237">
        <v>238177.63</v>
      </c>
      <c r="C8" s="237">
        <v>253459</v>
      </c>
      <c r="D8" s="237">
        <v>270200.18</v>
      </c>
      <c r="E8" s="237">
        <v>279773.61</v>
      </c>
      <c r="F8" s="237">
        <v>291173.14</v>
      </c>
      <c r="G8" s="238">
        <v>299949.27</v>
      </c>
      <c r="H8" s="238">
        <v>306537.69</v>
      </c>
      <c r="I8" s="236">
        <v>313688.7</v>
      </c>
      <c r="J8" s="236">
        <v>318086.44</v>
      </c>
      <c r="K8" s="238">
        <v>322501.78999999998</v>
      </c>
      <c r="L8" s="230">
        <v>321575</v>
      </c>
    </row>
    <row r="12" spans="1:12" x14ac:dyDescent="0.25">
      <c r="C12" s="232"/>
      <c r="D12" s="232"/>
      <c r="E12" s="232"/>
      <c r="F12" s="232"/>
      <c r="G12" s="232"/>
      <c r="H12" s="232"/>
      <c r="I12" s="232"/>
      <c r="J12" s="232"/>
      <c r="K12" s="232"/>
      <c r="L12" s="232"/>
    </row>
    <row r="13" spans="1:12" ht="13" x14ac:dyDescent="0.25">
      <c r="B13">
        <f>(B6-B5)/B5+1</f>
        <v>1.1538328053239626</v>
      </c>
      <c r="C13">
        <f t="shared" ref="C13:K13" si="0">(C6-C5)/C5+1</f>
        <v>1.168866486633485</v>
      </c>
      <c r="D13">
        <f t="shared" si="0"/>
        <v>1.1556498833490232</v>
      </c>
      <c r="E13">
        <f t="shared" si="0"/>
        <v>1.1126101484815005</v>
      </c>
      <c r="F13">
        <f t="shared" si="0"/>
        <v>1.0908874820347767</v>
      </c>
      <c r="G13">
        <f t="shared" si="0"/>
        <v>1.0781126774303693</v>
      </c>
      <c r="H13">
        <f t="shared" si="0"/>
        <v>1.0605299347355155</v>
      </c>
      <c r="I13">
        <f t="shared" si="0"/>
        <v>1.06091271591035</v>
      </c>
      <c r="J13">
        <f t="shared" si="0"/>
        <v>1.0456093710950827</v>
      </c>
      <c r="K13">
        <f t="shared" si="0"/>
        <v>1.0227697354931311</v>
      </c>
      <c r="L13" s="233"/>
    </row>
    <row r="14" spans="1:12" ht="13" x14ac:dyDescent="0.25">
      <c r="C14" s="120"/>
      <c r="D14" s="117"/>
      <c r="E14" s="117"/>
      <c r="F14" s="117"/>
      <c r="G14" s="117"/>
      <c r="H14" s="117"/>
    </row>
    <row r="16" spans="1:12" x14ac:dyDescent="0.25">
      <c r="B16" s="241">
        <f>B7*B13</f>
        <v>238177.62917338833</v>
      </c>
      <c r="C16" s="241">
        <f t="shared" ref="C16:K16" si="1">C7*C13</f>
        <v>253459.34669457815</v>
      </c>
      <c r="D16" s="241">
        <f t="shared" si="1"/>
        <v>270200.18792606844</v>
      </c>
      <c r="E16" s="241">
        <f t="shared" si="1"/>
        <v>279773.61010671267</v>
      </c>
      <c r="F16" s="241">
        <f t="shared" si="1"/>
        <v>291173.14137983037</v>
      </c>
      <c r="G16" s="241">
        <f t="shared" si="1"/>
        <v>299949.27477664506</v>
      </c>
      <c r="H16" s="241">
        <f t="shared" si="1"/>
        <v>306537.69339582289</v>
      </c>
      <c r="I16" s="241">
        <f t="shared" si="1"/>
        <v>313688.68793359352</v>
      </c>
      <c r="J16" s="241">
        <f t="shared" si="1"/>
        <v>318087.07484098297</v>
      </c>
      <c r="K16" s="241">
        <f t="shared" si="1"/>
        <v>322501.79853516509</v>
      </c>
    </row>
    <row r="32" spans="1:1" x14ac:dyDescent="0.25">
      <c r="A32" s="234" t="s">
        <v>424</v>
      </c>
    </row>
    <row r="33" spans="1:9" x14ac:dyDescent="0.25">
      <c r="A33" s="234" t="s">
        <v>425</v>
      </c>
    </row>
    <row r="34" spans="1:9" x14ac:dyDescent="0.25">
      <c r="B34" s="121" t="s">
        <v>397</v>
      </c>
      <c r="C34" s="122"/>
      <c r="D34" s="122"/>
      <c r="E34" s="235"/>
      <c r="F34" s="235"/>
      <c r="G34" s="235"/>
      <c r="H34" s="121" t="s">
        <v>149</v>
      </c>
      <c r="I34" s="122" t="s">
        <v>426</v>
      </c>
    </row>
    <row r="35" spans="1:9" x14ac:dyDescent="0.25">
      <c r="B35" s="122" t="s">
        <v>398</v>
      </c>
      <c r="C35" s="122"/>
      <c r="D35" s="122"/>
      <c r="E35" s="235"/>
      <c r="F35" s="235"/>
      <c r="G35" s="235"/>
      <c r="H35" s="122" t="s">
        <v>146</v>
      </c>
      <c r="I35" s="122" t="s">
        <v>427</v>
      </c>
    </row>
    <row r="36" spans="1:9" x14ac:dyDescent="0.25">
      <c r="B36" s="122" t="s">
        <v>399</v>
      </c>
      <c r="C36" s="122"/>
      <c r="D36" s="122"/>
      <c r="G36" s="235"/>
      <c r="H36" s="122" t="s">
        <v>145</v>
      </c>
      <c r="I36" s="122" t="s">
        <v>428</v>
      </c>
    </row>
    <row r="37" spans="1:9" x14ac:dyDescent="0.25">
      <c r="B37" s="122" t="s">
        <v>400</v>
      </c>
      <c r="C37" s="122"/>
      <c r="D37" s="122"/>
      <c r="G37" s="234"/>
      <c r="H37" s="234" t="s">
        <v>144</v>
      </c>
      <c r="I37" s="234" t="s">
        <v>429</v>
      </c>
    </row>
    <row r="38" spans="1:9" x14ac:dyDescent="0.25">
      <c r="B38" s="122" t="s">
        <v>401</v>
      </c>
      <c r="C38" s="122"/>
      <c r="D38" s="122"/>
      <c r="G38" s="235"/>
      <c r="H38" s="122" t="s">
        <v>142</v>
      </c>
      <c r="I38" s="122" t="s">
        <v>430</v>
      </c>
    </row>
    <row r="39" spans="1:9" x14ac:dyDescent="0.25">
      <c r="B39" s="122" t="s">
        <v>431</v>
      </c>
      <c r="C39" s="122"/>
      <c r="D39" s="122"/>
      <c r="G39" s="235"/>
      <c r="H39" s="122" t="s">
        <v>141</v>
      </c>
      <c r="I39" s="234" t="s">
        <v>432</v>
      </c>
    </row>
    <row r="40" spans="1:9" x14ac:dyDescent="0.25">
      <c r="B40" s="123"/>
      <c r="C40" s="123"/>
      <c r="D40" s="123"/>
      <c r="E40" s="121"/>
      <c r="F40" s="121"/>
    </row>
    <row r="41" spans="1:9" x14ac:dyDescent="0.25">
      <c r="A41" s="121" t="s">
        <v>402</v>
      </c>
      <c r="C41" s="121"/>
      <c r="D41" s="121"/>
      <c r="E41" s="121"/>
      <c r="F41" s="121"/>
    </row>
    <row r="42" spans="1:9" x14ac:dyDescent="0.25">
      <c r="A42" s="121" t="s">
        <v>359</v>
      </c>
      <c r="C42" s="121"/>
      <c r="D42" s="121"/>
      <c r="E42" s="121"/>
      <c r="F42" s="121"/>
    </row>
  </sheetData>
  <mergeCells count="1">
    <mergeCell ref="A2:C2"/>
  </mergeCells>
  <hyperlinks>
    <hyperlink ref="A2:C2" location="TOC!A1" display="Return to Table of Contents"/>
  </hyperlinks>
  <pageMargins left="0.25" right="0.25" top="0.75" bottom="0.75" header="0.3" footer="0.3"/>
  <pageSetup scale="63" fitToHeight="0" orientation="portrait" r:id="rId1"/>
  <headerFooter>
    <oddHeader>&amp;L2018-19 Survey of Dental Education
Report 2 - Tuition, Admission, and Attrition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pane ySplit="2" topLeftCell="A3" activePane="bottomLeft" state="frozen"/>
      <selection activeCell="G99" sqref="G99"/>
      <selection pane="bottomLeft"/>
    </sheetView>
  </sheetViews>
  <sheetFormatPr defaultColWidth="9.1796875" defaultRowHeight="12.5" x14ac:dyDescent="0.25"/>
  <cols>
    <col min="1" max="1" width="9.1796875" style="114"/>
    <col min="2" max="13" width="8.26953125" style="114" customWidth="1"/>
    <col min="14" max="16" width="9.1796875" style="114"/>
    <col min="17" max="17" width="3.81640625" style="114" customWidth="1"/>
    <col min="18" max="16384" width="9.1796875" style="114"/>
  </cols>
  <sheetData>
    <row r="1" spans="1:13" ht="15" x14ac:dyDescent="0.3">
      <c r="A1" s="115" t="s">
        <v>434</v>
      </c>
    </row>
    <row r="2" spans="1:13" x14ac:dyDescent="0.25">
      <c r="A2" s="229" t="s">
        <v>1</v>
      </c>
      <c r="B2" s="229"/>
      <c r="C2" s="229"/>
    </row>
    <row r="3" spans="1:13" x14ac:dyDescent="0.25">
      <c r="A3" s="232"/>
      <c r="B3" s="232"/>
      <c r="C3" s="232"/>
      <c r="D3" s="232"/>
      <c r="E3" s="232"/>
      <c r="F3" s="232"/>
      <c r="G3" s="232"/>
      <c r="H3" s="232"/>
      <c r="I3" s="232"/>
      <c r="J3" s="232"/>
      <c r="K3" s="232"/>
      <c r="L3" s="232"/>
      <c r="M3" s="232"/>
    </row>
    <row r="4" spans="1:13" x14ac:dyDescent="0.25">
      <c r="A4" s="232"/>
      <c r="B4" s="232" t="s">
        <v>141</v>
      </c>
      <c r="C4" s="232" t="s">
        <v>142</v>
      </c>
      <c r="D4" s="232" t="s">
        <v>143</v>
      </c>
      <c r="E4" s="232" t="s">
        <v>144</v>
      </c>
      <c r="F4" s="232" t="s">
        <v>145</v>
      </c>
      <c r="G4" s="232" t="s">
        <v>146</v>
      </c>
      <c r="H4" s="232" t="s">
        <v>147</v>
      </c>
      <c r="I4" s="232" t="s">
        <v>148</v>
      </c>
      <c r="J4" s="232" t="s">
        <v>149</v>
      </c>
      <c r="K4" s="114" t="s">
        <v>150</v>
      </c>
      <c r="L4" s="114" t="s">
        <v>151</v>
      </c>
    </row>
    <row r="5" spans="1:13" x14ac:dyDescent="0.25">
      <c r="A5" s="232" t="s">
        <v>415</v>
      </c>
      <c r="B5" s="232">
        <v>115988</v>
      </c>
      <c r="C5" s="232">
        <v>124397</v>
      </c>
      <c r="D5" s="232">
        <v>138174</v>
      </c>
      <c r="E5" s="232">
        <v>150007</v>
      </c>
      <c r="F5" s="232">
        <v>159460</v>
      </c>
      <c r="G5" s="232">
        <v>165394</v>
      </c>
      <c r="H5" s="232">
        <v>170971</v>
      </c>
      <c r="I5" s="239">
        <v>179142.68</v>
      </c>
      <c r="J5" s="232">
        <v>184815.95</v>
      </c>
      <c r="K5" s="114">
        <v>193638.08</v>
      </c>
      <c r="L5" s="114">
        <v>199881.23</v>
      </c>
    </row>
    <row r="6" spans="1:13" x14ac:dyDescent="0.25">
      <c r="A6" s="232" t="s">
        <v>418</v>
      </c>
      <c r="B6" s="240">
        <f>B5*B11</f>
        <v>133830.75942391576</v>
      </c>
      <c r="C6" s="240">
        <f t="shared" ref="C6:K6" si="0">C5*C11</f>
        <v>145403.48433774564</v>
      </c>
      <c r="D6" s="240">
        <f t="shared" si="0"/>
        <v>159680.76698186793</v>
      </c>
      <c r="E6" s="240">
        <f t="shared" si="0"/>
        <v>166899.31054326444</v>
      </c>
      <c r="F6" s="240">
        <f t="shared" si="0"/>
        <v>173952.91788526549</v>
      </c>
      <c r="G6" s="240">
        <f t="shared" si="0"/>
        <v>178313.36817091849</v>
      </c>
      <c r="H6" s="240">
        <f t="shared" si="0"/>
        <v>181319.86347166583</v>
      </c>
      <c r="I6" s="240">
        <f t="shared" si="0"/>
        <v>190054.74717425872</v>
      </c>
      <c r="J6" s="240">
        <f t="shared" si="0"/>
        <v>193245.28924784026</v>
      </c>
      <c r="K6" s="240">
        <f t="shared" si="0"/>
        <v>198047.16786299774</v>
      </c>
      <c r="L6" s="114">
        <v>199881.23</v>
      </c>
    </row>
    <row r="7" spans="1:13" x14ac:dyDescent="0.25">
      <c r="A7" s="232" t="s">
        <v>416</v>
      </c>
      <c r="B7" s="232">
        <v>208597</v>
      </c>
      <c r="C7" s="232">
        <v>223788</v>
      </c>
      <c r="D7" s="232">
        <v>234992</v>
      </c>
      <c r="E7" s="232">
        <v>251290</v>
      </c>
      <c r="F7" s="232">
        <v>264810</v>
      </c>
      <c r="G7" s="232">
        <v>274811</v>
      </c>
      <c r="H7" s="232">
        <v>294169</v>
      </c>
      <c r="I7" s="239">
        <v>297246.03999999998</v>
      </c>
      <c r="J7" s="232">
        <v>306475.19</v>
      </c>
      <c r="K7" s="114">
        <v>319168.58</v>
      </c>
      <c r="L7" s="256">
        <v>328260.53999999998</v>
      </c>
    </row>
    <row r="8" spans="1:13" x14ac:dyDescent="0.25">
      <c r="A8" s="232" t="s">
        <v>419</v>
      </c>
      <c r="B8" s="240">
        <f>B7*B11</f>
        <v>240686.06169216262</v>
      </c>
      <c r="C8" s="240">
        <f t="shared" ref="C8:K8" si="1">C7*C11</f>
        <v>261578.29331073436</v>
      </c>
      <c r="D8" s="240">
        <f t="shared" si="1"/>
        <v>271568.47738795367</v>
      </c>
      <c r="E8" s="240">
        <f t="shared" si="1"/>
        <v>279587.80421191629</v>
      </c>
      <c r="F8" s="240">
        <f t="shared" si="1"/>
        <v>288877.91411762923</v>
      </c>
      <c r="G8" s="240">
        <f t="shared" si="1"/>
        <v>296277.22299731721</v>
      </c>
      <c r="H8" s="240">
        <f t="shared" si="1"/>
        <v>311975.03037121188</v>
      </c>
      <c r="I8" s="240">
        <f t="shared" si="1"/>
        <v>315352.10358999652</v>
      </c>
      <c r="J8" s="240">
        <f t="shared" si="1"/>
        <v>320453.330672146</v>
      </c>
      <c r="K8" s="240">
        <f t="shared" si="1"/>
        <v>326435.96414431825</v>
      </c>
      <c r="L8" s="256">
        <v>328260.53999999998</v>
      </c>
    </row>
    <row r="9" spans="1:13" x14ac:dyDescent="0.25">
      <c r="M9" s="232"/>
    </row>
    <row r="10" spans="1:13" x14ac:dyDescent="0.25">
      <c r="A10" s="232"/>
      <c r="B10" s="232"/>
      <c r="C10" s="232"/>
      <c r="D10" s="232"/>
      <c r="E10" s="232"/>
      <c r="F10" s="232"/>
      <c r="G10" s="232"/>
      <c r="H10" s="232"/>
      <c r="I10" s="232"/>
      <c r="J10" s="232"/>
      <c r="K10" s="232"/>
      <c r="L10" s="232"/>
      <c r="M10" s="232"/>
    </row>
    <row r="11" spans="1:13" x14ac:dyDescent="0.25">
      <c r="A11" s="232"/>
      <c r="B11" s="232">
        <v>1.1538328053239626</v>
      </c>
      <c r="C11" s="232">
        <v>1.168866486633485</v>
      </c>
      <c r="D11" s="232">
        <v>1.1556498833490232</v>
      </c>
      <c r="E11" s="232">
        <v>1.1126101484815005</v>
      </c>
      <c r="F11" s="232">
        <v>1.0908874820347767</v>
      </c>
      <c r="G11" s="232">
        <v>1.0781126774303693</v>
      </c>
      <c r="H11" s="232">
        <v>1.0605299347355155</v>
      </c>
      <c r="I11" s="232">
        <v>1.06091271591035</v>
      </c>
      <c r="J11" s="232">
        <v>1.0456093710950827</v>
      </c>
      <c r="K11" s="232">
        <v>1.0227697354931311</v>
      </c>
      <c r="L11" s="232"/>
    </row>
    <row r="14" spans="1:13" ht="12" customHeight="1" x14ac:dyDescent="0.25"/>
    <row r="15" spans="1:13" ht="12" customHeight="1" x14ac:dyDescent="0.25"/>
    <row r="16" spans="1:13" ht="12" customHeight="1" x14ac:dyDescent="0.25"/>
    <row r="17" ht="12" customHeight="1" x14ac:dyDescent="0.25"/>
    <row r="18" ht="12" customHeight="1" x14ac:dyDescent="0.25"/>
    <row r="19" ht="12" customHeight="1" x14ac:dyDescent="0.25"/>
    <row r="20" ht="12" customHeight="1" x14ac:dyDescent="0.25"/>
    <row r="21" ht="12.75" customHeight="1" x14ac:dyDescent="0.25"/>
    <row r="26" ht="12.75" customHeight="1" x14ac:dyDescent="0.25"/>
    <row r="33" spans="1:10" ht="11.25" customHeight="1" x14ac:dyDescent="0.25">
      <c r="A33" s="234" t="s">
        <v>424</v>
      </c>
    </row>
    <row r="34" spans="1:10" x14ac:dyDescent="0.25">
      <c r="A34" s="234" t="s">
        <v>425</v>
      </c>
    </row>
    <row r="35" spans="1:10" x14ac:dyDescent="0.25">
      <c r="B35" s="121" t="s">
        <v>397</v>
      </c>
      <c r="C35" s="121"/>
      <c r="D35" s="121"/>
      <c r="E35" s="121"/>
      <c r="F35" s="121"/>
      <c r="G35" s="121"/>
      <c r="H35" s="121" t="s">
        <v>149</v>
      </c>
      <c r="I35" s="121" t="s">
        <v>426</v>
      </c>
      <c r="J35" s="121"/>
    </row>
    <row r="36" spans="1:10" x14ac:dyDescent="0.25">
      <c r="B36" s="122" t="s">
        <v>398</v>
      </c>
      <c r="C36" s="122"/>
      <c r="D36" s="122"/>
      <c r="E36" s="235"/>
      <c r="F36" s="235"/>
      <c r="G36" s="235"/>
      <c r="H36" s="122" t="s">
        <v>146</v>
      </c>
      <c r="I36" s="122" t="s">
        <v>427</v>
      </c>
    </row>
    <row r="37" spans="1:10" x14ac:dyDescent="0.25">
      <c r="B37" s="122" t="s">
        <v>399</v>
      </c>
      <c r="C37" s="122"/>
      <c r="D37" s="122"/>
      <c r="G37" s="235"/>
      <c r="H37" s="122" t="s">
        <v>145</v>
      </c>
      <c r="I37" s="122" t="s">
        <v>428</v>
      </c>
    </row>
    <row r="38" spans="1:10" x14ac:dyDescent="0.25">
      <c r="B38" s="122" t="s">
        <v>400</v>
      </c>
      <c r="C38" s="122"/>
      <c r="D38" s="122"/>
      <c r="G38" s="234"/>
      <c r="H38" s="234" t="s">
        <v>144</v>
      </c>
      <c r="I38" s="234" t="s">
        <v>429</v>
      </c>
    </row>
    <row r="39" spans="1:10" x14ac:dyDescent="0.25">
      <c r="B39" s="122" t="s">
        <v>401</v>
      </c>
      <c r="C39" s="122"/>
      <c r="D39" s="122"/>
      <c r="G39" s="235"/>
      <c r="H39" s="122" t="s">
        <v>142</v>
      </c>
      <c r="I39" s="122" t="s">
        <v>430</v>
      </c>
    </row>
    <row r="40" spans="1:10" x14ac:dyDescent="0.25">
      <c r="B40" s="122" t="s">
        <v>431</v>
      </c>
      <c r="C40" s="122"/>
      <c r="D40" s="122"/>
      <c r="G40" s="235"/>
      <c r="H40" s="122" t="s">
        <v>141</v>
      </c>
      <c r="I40" s="234" t="s">
        <v>432</v>
      </c>
    </row>
    <row r="41" spans="1:10" x14ac:dyDescent="0.25">
      <c r="B41" s="122"/>
      <c r="C41" s="122"/>
      <c r="D41" s="122"/>
      <c r="G41" s="235"/>
      <c r="H41" s="122"/>
      <c r="I41" s="234"/>
    </row>
    <row r="42" spans="1:10" x14ac:dyDescent="0.25">
      <c r="A42" s="121" t="s">
        <v>402</v>
      </c>
      <c r="C42" s="123"/>
      <c r="D42" s="123"/>
      <c r="E42" s="121"/>
      <c r="F42" s="121"/>
    </row>
    <row r="43" spans="1:10" x14ac:dyDescent="0.25">
      <c r="A43" s="121" t="s">
        <v>359</v>
      </c>
      <c r="C43" s="121"/>
      <c r="D43" s="121"/>
      <c r="E43" s="121"/>
      <c r="F43" s="121"/>
    </row>
    <row r="44" spans="1:10" x14ac:dyDescent="0.25">
      <c r="C44" s="121"/>
      <c r="D44" s="121"/>
      <c r="E44" s="121"/>
      <c r="F44" s="121"/>
    </row>
  </sheetData>
  <hyperlinks>
    <hyperlink ref="A2:C2" location="TOC!A1" display="Return to Table of Contents"/>
  </hyperlinks>
  <pageMargins left="0.25" right="0.25" top="0.75" bottom="0.75" header="0.3" footer="0.3"/>
  <pageSetup scale="74" orientation="portrait" r:id="rId1"/>
  <headerFooter>
    <oddHeader>&amp;L2018-19 Survey of Dental Education
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sheetViews>
  <sheetFormatPr defaultColWidth="9.1796875" defaultRowHeight="12.5" x14ac:dyDescent="0.25"/>
  <cols>
    <col min="1" max="1" width="9.1796875" style="114"/>
    <col min="2" max="2" width="12.26953125" style="114" customWidth="1"/>
    <col min="3" max="11" width="12.26953125" style="114" bestFit="1" customWidth="1"/>
    <col min="12" max="12" width="12.26953125" style="114" customWidth="1"/>
    <col min="13" max="13" width="14.1796875" style="114" customWidth="1"/>
    <col min="14" max="16384" width="9.1796875" style="114"/>
  </cols>
  <sheetData>
    <row r="1" spans="1:14" ht="15" x14ac:dyDescent="0.3">
      <c r="A1" s="115" t="s">
        <v>446</v>
      </c>
    </row>
    <row r="2" spans="1:14" x14ac:dyDescent="0.25">
      <c r="A2" s="229" t="s">
        <v>1</v>
      </c>
      <c r="B2" s="229"/>
      <c r="C2" s="229"/>
    </row>
    <row r="4" spans="1:14" x14ac:dyDescent="0.25">
      <c r="A4" s="232"/>
      <c r="B4" s="232" t="s">
        <v>141</v>
      </c>
      <c r="C4" s="232" t="s">
        <v>142</v>
      </c>
      <c r="D4" s="232" t="s">
        <v>143</v>
      </c>
      <c r="E4" s="232" t="s">
        <v>144</v>
      </c>
      <c r="F4" s="232" t="s">
        <v>145</v>
      </c>
      <c r="G4" s="232" t="s">
        <v>146</v>
      </c>
      <c r="H4" s="232" t="s">
        <v>147</v>
      </c>
      <c r="I4" s="232" t="s">
        <v>148</v>
      </c>
      <c r="J4" s="232" t="s">
        <v>149</v>
      </c>
      <c r="K4" s="232" t="s">
        <v>150</v>
      </c>
      <c r="L4" s="114" t="s">
        <v>151</v>
      </c>
    </row>
    <row r="5" spans="1:14" x14ac:dyDescent="0.25">
      <c r="A5" s="232" t="s">
        <v>415</v>
      </c>
      <c r="B5" s="232">
        <v>215611</v>
      </c>
      <c r="C5" s="232">
        <v>230665</v>
      </c>
      <c r="D5" s="232">
        <v>242081</v>
      </c>
      <c r="E5" s="232">
        <v>257614</v>
      </c>
      <c r="F5" s="232">
        <v>269868</v>
      </c>
      <c r="G5" s="232">
        <v>279547</v>
      </c>
      <c r="H5" s="232">
        <v>283356</v>
      </c>
      <c r="I5" s="239">
        <v>292103.96999999997</v>
      </c>
      <c r="J5" s="232">
        <v>300252.49</v>
      </c>
      <c r="K5" s="232">
        <v>310229.56</v>
      </c>
      <c r="L5" s="256">
        <v>313129.36</v>
      </c>
    </row>
    <row r="6" spans="1:14" x14ac:dyDescent="0.25">
      <c r="A6" s="232" t="s">
        <v>416</v>
      </c>
      <c r="B6" s="232">
        <v>201704</v>
      </c>
      <c r="C6" s="232">
        <v>209744</v>
      </c>
      <c r="D6" s="232">
        <v>229560</v>
      </c>
      <c r="E6" s="232">
        <v>248129</v>
      </c>
      <c r="F6" s="232">
        <v>265237</v>
      </c>
      <c r="G6" s="232">
        <v>277463</v>
      </c>
      <c r="H6" s="232">
        <v>298438</v>
      </c>
      <c r="I6" s="239">
        <v>301337.21000000002</v>
      </c>
      <c r="J6" s="232">
        <v>310151.65000000002</v>
      </c>
      <c r="K6" s="232">
        <v>322960.58</v>
      </c>
      <c r="L6" s="256">
        <v>334242.27</v>
      </c>
    </row>
    <row r="7" spans="1:14" x14ac:dyDescent="0.25">
      <c r="A7" s="232"/>
      <c r="B7" s="232"/>
      <c r="C7" s="232"/>
      <c r="D7" s="232"/>
      <c r="E7" s="232"/>
      <c r="F7" s="232"/>
      <c r="G7" s="232"/>
      <c r="H7" s="232"/>
      <c r="I7" s="232"/>
      <c r="J7" s="232"/>
      <c r="K7" s="232"/>
      <c r="L7" s="232"/>
      <c r="M7" s="232"/>
      <c r="N7" s="232"/>
    </row>
    <row r="8" spans="1:14" x14ac:dyDescent="0.25">
      <c r="A8" s="232"/>
      <c r="B8" s="232"/>
      <c r="C8" s="232"/>
      <c r="D8" s="232"/>
      <c r="E8" s="232"/>
      <c r="F8" s="232"/>
      <c r="G8" s="232"/>
      <c r="H8" s="232"/>
      <c r="I8" s="232"/>
      <c r="J8" s="232"/>
      <c r="K8" s="232"/>
      <c r="L8" s="232"/>
      <c r="M8" s="9"/>
      <c r="N8" s="232"/>
    </row>
    <row r="9" spans="1:14" x14ac:dyDescent="0.25">
      <c r="A9" s="232"/>
      <c r="B9" s="232"/>
      <c r="C9" s="232"/>
      <c r="D9" s="232"/>
      <c r="E9" s="232"/>
      <c r="F9" s="232"/>
      <c r="G9" s="232"/>
      <c r="H9" s="232"/>
      <c r="I9" s="232"/>
      <c r="J9" s="232"/>
      <c r="K9" s="232"/>
      <c r="L9" s="232"/>
      <c r="M9" s="232"/>
      <c r="N9" s="232"/>
    </row>
    <row r="10" spans="1:14" x14ac:dyDescent="0.25">
      <c r="A10" s="232"/>
      <c r="B10" s="232"/>
      <c r="C10" s="232"/>
      <c r="D10" s="232"/>
      <c r="E10" s="232"/>
      <c r="F10" s="232"/>
      <c r="G10" s="232"/>
      <c r="H10" s="232"/>
      <c r="I10" s="232"/>
      <c r="J10" s="232"/>
      <c r="K10" s="232"/>
      <c r="L10" s="232"/>
      <c r="M10" s="232"/>
      <c r="N10" s="232"/>
    </row>
    <row r="11" spans="1:14" x14ac:dyDescent="0.25">
      <c r="A11" s="232"/>
      <c r="B11" s="232"/>
      <c r="C11" s="232"/>
      <c r="D11" s="232"/>
      <c r="E11" s="232"/>
      <c r="F11" s="232"/>
      <c r="G11" s="232"/>
      <c r="H11" s="232"/>
      <c r="I11" s="232"/>
      <c r="J11" s="232"/>
      <c r="K11" s="232"/>
      <c r="L11" s="232"/>
      <c r="M11" s="232"/>
      <c r="N11" s="232"/>
    </row>
    <row r="12" spans="1:14" x14ac:dyDescent="0.25">
      <c r="A12" s="232"/>
      <c r="B12" s="232"/>
      <c r="C12" s="232"/>
      <c r="D12" s="232"/>
      <c r="E12" s="232"/>
      <c r="F12" s="232"/>
      <c r="G12" s="232"/>
      <c r="H12" s="232"/>
      <c r="I12" s="232"/>
      <c r="J12" s="232"/>
      <c r="K12" s="232"/>
      <c r="L12" s="232"/>
      <c r="M12" s="232"/>
      <c r="N12" s="232"/>
    </row>
    <row r="13" spans="1:14" ht="12" customHeight="1" x14ac:dyDescent="0.25">
      <c r="A13" s="232"/>
      <c r="B13" s="232"/>
      <c r="C13" s="232"/>
      <c r="D13" s="232"/>
      <c r="E13" s="232"/>
      <c r="F13" s="232"/>
      <c r="G13" s="232"/>
      <c r="H13" s="232"/>
      <c r="I13" s="232"/>
      <c r="J13" s="232"/>
      <c r="K13" s="232"/>
      <c r="L13" s="232"/>
      <c r="M13" s="232"/>
      <c r="N13" s="232"/>
    </row>
    <row r="14" spans="1:14" ht="12" customHeight="1" x14ac:dyDescent="0.25">
      <c r="A14" s="232"/>
      <c r="B14" s="232"/>
      <c r="C14" s="232"/>
      <c r="D14" s="232"/>
      <c r="E14" s="232"/>
      <c r="F14" s="232"/>
      <c r="G14" s="232"/>
      <c r="H14" s="232"/>
      <c r="I14" s="232"/>
      <c r="J14" s="232"/>
      <c r="K14" s="232"/>
      <c r="L14" s="232"/>
      <c r="M14" s="232"/>
      <c r="N14" s="232"/>
    </row>
    <row r="15" spans="1:14" ht="12" customHeight="1" x14ac:dyDescent="0.25"/>
    <row r="16" spans="1:14" ht="12" customHeight="1" x14ac:dyDescent="0.25"/>
    <row r="17" ht="12" customHeight="1" x14ac:dyDescent="0.25"/>
    <row r="18" ht="12" customHeight="1" x14ac:dyDescent="0.25"/>
    <row r="19" ht="12" customHeight="1" x14ac:dyDescent="0.25"/>
    <row r="20" ht="12.75" customHeight="1" x14ac:dyDescent="0.25"/>
    <row r="25" ht="12.75" customHeight="1" x14ac:dyDescent="0.25"/>
    <row r="33" spans="1:9" ht="11.25" customHeight="1" x14ac:dyDescent="0.25">
      <c r="A33" s="234" t="s">
        <v>424</v>
      </c>
    </row>
    <row r="34" spans="1:9" x14ac:dyDescent="0.25">
      <c r="A34" s="234" t="s">
        <v>425</v>
      </c>
    </row>
    <row r="35" spans="1:9" x14ac:dyDescent="0.25">
      <c r="B35" s="121" t="s">
        <v>397</v>
      </c>
      <c r="H35" s="121" t="s">
        <v>149</v>
      </c>
      <c r="I35" s="121" t="s">
        <v>426</v>
      </c>
    </row>
    <row r="36" spans="1:9" x14ac:dyDescent="0.25">
      <c r="B36" s="122" t="s">
        <v>398</v>
      </c>
      <c r="C36" s="122"/>
      <c r="D36" s="122"/>
      <c r="E36" s="235"/>
      <c r="F36" s="235"/>
      <c r="G36" s="235"/>
      <c r="H36" s="122" t="s">
        <v>146</v>
      </c>
      <c r="I36" s="122" t="s">
        <v>427</v>
      </c>
    </row>
    <row r="37" spans="1:9" x14ac:dyDescent="0.25">
      <c r="B37" s="122" t="s">
        <v>399</v>
      </c>
      <c r="C37" s="122"/>
      <c r="D37" s="122"/>
      <c r="G37" s="235"/>
      <c r="H37" s="122" t="s">
        <v>145</v>
      </c>
      <c r="I37" s="122" t="s">
        <v>428</v>
      </c>
    </row>
    <row r="38" spans="1:9" x14ac:dyDescent="0.25">
      <c r="B38" s="122" t="s">
        <v>400</v>
      </c>
      <c r="C38" s="122"/>
      <c r="D38" s="122"/>
      <c r="G38" s="234"/>
      <c r="H38" s="234" t="s">
        <v>144</v>
      </c>
      <c r="I38" s="234" t="s">
        <v>429</v>
      </c>
    </row>
    <row r="39" spans="1:9" x14ac:dyDescent="0.25">
      <c r="B39" s="122" t="s">
        <v>401</v>
      </c>
      <c r="C39" s="122"/>
      <c r="D39" s="122"/>
      <c r="G39" s="235"/>
      <c r="H39" s="122" t="s">
        <v>142</v>
      </c>
      <c r="I39" s="122" t="s">
        <v>430</v>
      </c>
    </row>
    <row r="40" spans="1:9" x14ac:dyDescent="0.25">
      <c r="B40" s="122" t="s">
        <v>431</v>
      </c>
      <c r="C40" s="122"/>
      <c r="D40" s="122"/>
      <c r="G40" s="235"/>
      <c r="H40" s="122" t="s">
        <v>141</v>
      </c>
      <c r="I40" s="234" t="s">
        <v>432</v>
      </c>
    </row>
    <row r="42" spans="1:9" x14ac:dyDescent="0.25">
      <c r="A42" s="121" t="s">
        <v>402</v>
      </c>
    </row>
    <row r="43" spans="1:9" x14ac:dyDescent="0.25">
      <c r="A43" s="121" t="s">
        <v>359</v>
      </c>
    </row>
  </sheetData>
  <hyperlinks>
    <hyperlink ref="A2:C2" location="TOC!A1" display="Return to Table of Contents"/>
  </hyperlinks>
  <pageMargins left="0.25" right="0.25" top="0.75" bottom="0.75" header="0.3" footer="0.3"/>
  <pageSetup scale="65" fitToHeight="0" orientation="portrait" r:id="rId1"/>
  <headerFooter>
    <oddHeader>&amp;L2018-19 Survey of Dental Education
Report 2 - Tuition, Admission, and Attrition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workbookViewId="0"/>
  </sheetViews>
  <sheetFormatPr defaultColWidth="9.1796875" defaultRowHeight="12.5" x14ac:dyDescent="0.25"/>
  <cols>
    <col min="1" max="21" width="9.1796875" style="113"/>
    <col min="22" max="22" width="16.26953125" style="113" customWidth="1"/>
    <col min="23" max="16384" width="9.1796875" style="113"/>
  </cols>
  <sheetData>
    <row r="1" spans="1:23" ht="15" x14ac:dyDescent="0.3">
      <c r="A1" s="242" t="s">
        <v>612</v>
      </c>
    </row>
    <row r="2" spans="1:23" x14ac:dyDescent="0.25">
      <c r="A2" s="714" t="s">
        <v>1</v>
      </c>
      <c r="B2" s="714"/>
      <c r="C2" s="714"/>
    </row>
    <row r="4" spans="1:23" s="243" customFormat="1" x14ac:dyDescent="0.25"/>
    <row r="5" spans="1:23" s="243" customFormat="1" x14ac:dyDescent="0.25"/>
    <row r="6" spans="1:23" s="243" customFormat="1" x14ac:dyDescent="0.25">
      <c r="V6" s="185"/>
      <c r="W6" s="113"/>
    </row>
    <row r="7" spans="1:23" s="243" customFormat="1" x14ac:dyDescent="0.25">
      <c r="D7" s="243" t="s">
        <v>435</v>
      </c>
      <c r="I7" s="243" t="s">
        <v>436</v>
      </c>
      <c r="V7" s="186"/>
      <c r="W7" s="113"/>
    </row>
    <row r="8" spans="1:23" s="243" customFormat="1" ht="13" x14ac:dyDescent="0.25">
      <c r="C8" s="244" t="s">
        <v>437</v>
      </c>
      <c r="D8" s="245">
        <f>E8/$E$11</f>
        <v>0.48920889371915049</v>
      </c>
      <c r="E8" s="246">
        <v>54016</v>
      </c>
      <c r="F8" s="247"/>
      <c r="H8" s="244" t="s">
        <v>437</v>
      </c>
      <c r="I8" s="248">
        <f>J8/$J$11</f>
        <v>0.43599825251201396</v>
      </c>
      <c r="J8" s="244">
        <v>1996</v>
      </c>
      <c r="V8" s="183"/>
      <c r="W8" s="113"/>
    </row>
    <row r="9" spans="1:23" s="243" customFormat="1" ht="13" x14ac:dyDescent="0.25">
      <c r="C9" s="244" t="s">
        <v>438</v>
      </c>
      <c r="D9" s="245">
        <f t="shared" ref="D9:D10" si="0">E9/$E$11</f>
        <v>0.50732237467735364</v>
      </c>
      <c r="E9" s="246">
        <v>56016</v>
      </c>
      <c r="F9" s="247"/>
      <c r="H9" s="244" t="s">
        <v>438</v>
      </c>
      <c r="I9" s="248">
        <f t="shared" ref="I9:I10" si="1">J9/$J$11</f>
        <v>0.56400174748798604</v>
      </c>
      <c r="J9" s="244">
        <v>2582</v>
      </c>
      <c r="V9" s="184"/>
      <c r="W9" s="113"/>
    </row>
    <row r="10" spans="1:23" s="243" customFormat="1" ht="13" x14ac:dyDescent="0.25">
      <c r="C10" s="244" t="s">
        <v>439</v>
      </c>
      <c r="D10" s="245">
        <f t="shared" si="0"/>
        <v>3.4687316034959018E-3</v>
      </c>
      <c r="E10" s="246">
        <v>383</v>
      </c>
      <c r="F10" s="247"/>
      <c r="H10" s="244" t="s">
        <v>439</v>
      </c>
      <c r="I10" s="248">
        <f t="shared" si="1"/>
        <v>0</v>
      </c>
      <c r="J10" s="244">
        <v>0</v>
      </c>
      <c r="V10" s="124"/>
      <c r="W10" s="124"/>
    </row>
    <row r="11" spans="1:23" s="243" customFormat="1" ht="13" x14ac:dyDescent="0.25">
      <c r="E11" s="249">
        <f>SUM(E8:E10)</f>
        <v>110415</v>
      </c>
      <c r="J11" s="249">
        <f>SUM(J8:J10)</f>
        <v>4578</v>
      </c>
      <c r="V11" s="125"/>
      <c r="W11" s="126"/>
    </row>
    <row r="12" spans="1:23" s="243" customFormat="1" ht="13" x14ac:dyDescent="0.25">
      <c r="V12" s="125"/>
      <c r="W12" s="126"/>
    </row>
    <row r="13" spans="1:23" s="243" customFormat="1" ht="13" x14ac:dyDescent="0.25">
      <c r="C13" s="250" t="s">
        <v>440</v>
      </c>
      <c r="D13" s="250" t="s">
        <v>441</v>
      </c>
      <c r="H13" s="250" t="s">
        <v>440</v>
      </c>
      <c r="I13" s="250" t="s">
        <v>441</v>
      </c>
      <c r="V13" s="125"/>
      <c r="W13" s="126"/>
    </row>
    <row r="14" spans="1:23" s="243" customFormat="1" ht="13" x14ac:dyDescent="0.25">
      <c r="C14" s="250" t="s">
        <v>442</v>
      </c>
      <c r="D14" s="251">
        <v>62603</v>
      </c>
      <c r="E14" s="243">
        <f>D14/D17</f>
        <v>0.50670174018615943</v>
      </c>
      <c r="H14" s="250" t="s">
        <v>442</v>
      </c>
      <c r="I14" s="251">
        <v>1625</v>
      </c>
      <c r="J14" s="243">
        <f>I14/I17</f>
        <v>0.37878787878787878</v>
      </c>
      <c r="V14" s="186"/>
      <c r="W14" s="113"/>
    </row>
    <row r="15" spans="1:23" s="243" customFormat="1" ht="13" x14ac:dyDescent="0.25">
      <c r="C15" s="250" t="s">
        <v>443</v>
      </c>
      <c r="D15" s="251">
        <v>59670</v>
      </c>
      <c r="E15" s="243">
        <f>D15/D17</f>
        <v>0.48296236341562121</v>
      </c>
      <c r="H15" s="250" t="s">
        <v>443</v>
      </c>
      <c r="I15" s="251">
        <v>2187</v>
      </c>
      <c r="J15" s="243">
        <f>I15/I17</f>
        <v>0.50979020979020984</v>
      </c>
      <c r="V15" s="186"/>
      <c r="W15" s="113"/>
    </row>
    <row r="16" spans="1:23" s="243" customFormat="1" ht="13" x14ac:dyDescent="0.25">
      <c r="C16" s="250" t="s">
        <v>444</v>
      </c>
      <c r="D16" s="251">
        <v>1277</v>
      </c>
      <c r="E16" s="243">
        <f>D16/D17</f>
        <v>1.0335896398219344E-2</v>
      </c>
      <c r="H16" s="250" t="s">
        <v>444</v>
      </c>
      <c r="I16" s="251">
        <v>478</v>
      </c>
      <c r="J16" s="243">
        <f>I16/I17</f>
        <v>0.11142191142191142</v>
      </c>
      <c r="V16" s="113"/>
      <c r="W16" s="113"/>
    </row>
    <row r="17" spans="2:23" s="243" customFormat="1" x14ac:dyDescent="0.25">
      <c r="D17" s="243">
        <f>SUM(D14:D16)</f>
        <v>123550</v>
      </c>
      <c r="I17" s="243">
        <f>SUM(I14:I16)</f>
        <v>4290</v>
      </c>
      <c r="V17" s="183"/>
      <c r="W17" s="113"/>
    </row>
    <row r="18" spans="2:23" s="243" customFormat="1" x14ac:dyDescent="0.25">
      <c r="V18" s="185"/>
      <c r="W18" s="113"/>
    </row>
    <row r="19" spans="2:23" s="243" customFormat="1" x14ac:dyDescent="0.25">
      <c r="V19" s="186"/>
      <c r="W19" s="113"/>
    </row>
    <row r="20" spans="2:23" s="243" customFormat="1" x14ac:dyDescent="0.25">
      <c r="V20" s="183"/>
      <c r="W20" s="113"/>
    </row>
    <row r="21" spans="2:23" s="243" customFormat="1" x14ac:dyDescent="0.25">
      <c r="V21" s="184"/>
      <c r="W21" s="113"/>
    </row>
    <row r="22" spans="2:23" s="243" customFormat="1" ht="13" x14ac:dyDescent="0.25">
      <c r="V22" s="124"/>
      <c r="W22" s="124"/>
    </row>
    <row r="23" spans="2:23" ht="13" x14ac:dyDescent="0.25">
      <c r="V23" s="125"/>
      <c r="W23" s="126"/>
    </row>
    <row r="24" spans="2:23" ht="13" x14ac:dyDescent="0.25">
      <c r="V24" s="125"/>
      <c r="W24" s="126"/>
    </row>
    <row r="25" spans="2:23" ht="13" x14ac:dyDescent="0.25">
      <c r="V25" s="125"/>
      <c r="W25" s="126"/>
    </row>
    <row r="27" spans="2:23" ht="12.75" customHeight="1" x14ac:dyDescent="0.25">
      <c r="B27" s="252"/>
      <c r="C27" s="252"/>
      <c r="D27" s="253"/>
      <c r="E27" s="253"/>
      <c r="F27" s="253"/>
      <c r="G27" s="253"/>
      <c r="H27" s="253"/>
      <c r="I27" s="253"/>
      <c r="J27" s="253"/>
      <c r="K27" s="254"/>
    </row>
    <row r="28" spans="2:23" x14ac:dyDescent="0.25">
      <c r="C28" s="254"/>
      <c r="D28" s="254"/>
      <c r="E28" s="254"/>
      <c r="F28" s="254"/>
      <c r="G28" s="254"/>
      <c r="H28" s="254"/>
      <c r="I28" s="254"/>
      <c r="J28" s="254"/>
      <c r="K28" s="254"/>
    </row>
    <row r="29" spans="2:23" x14ac:dyDescent="0.25">
      <c r="C29" s="203"/>
      <c r="D29" s="203"/>
      <c r="E29" s="203"/>
      <c r="F29" s="203"/>
      <c r="G29" s="203"/>
      <c r="H29" s="203"/>
      <c r="I29" s="203"/>
      <c r="J29" s="203"/>
      <c r="K29" s="203"/>
    </row>
    <row r="33" spans="1:1" x14ac:dyDescent="0.25">
      <c r="A33" s="253" t="s">
        <v>445</v>
      </c>
    </row>
    <row r="35" spans="1:1" x14ac:dyDescent="0.25">
      <c r="A35" s="255" t="s">
        <v>613</v>
      </c>
    </row>
    <row r="36" spans="1:1" x14ac:dyDescent="0.25">
      <c r="A36" s="255" t="s">
        <v>359</v>
      </c>
    </row>
  </sheetData>
  <mergeCells count="1">
    <mergeCell ref="A2:C2"/>
  </mergeCells>
  <hyperlinks>
    <hyperlink ref="A2:C2" location="TOC!A1" display="Return to Table of Contents"/>
  </hyperlinks>
  <pageMargins left="0.25" right="0.25" top="0.75" bottom="0.75" header="0.3" footer="0.3"/>
  <pageSetup scale="66" fitToHeight="0" orientation="portrait" r:id="rId1"/>
  <headerFooter>
    <oddHeader>&amp;L2018-19 Survey of Dental Education
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workbookViewId="0">
      <pane xSplit="2" ySplit="4" topLeftCell="C5" activePane="bottomRight" state="frozen"/>
      <selection pane="topRight" activeCell="C1" sqref="C1"/>
      <selection pane="bottomLeft" activeCell="A5" sqref="A5"/>
      <selection pane="bottomRight" sqref="A1:F1"/>
    </sheetView>
  </sheetViews>
  <sheetFormatPr defaultColWidth="9.1796875" defaultRowHeight="12.5" x14ac:dyDescent="0.25"/>
  <cols>
    <col min="1" max="1" width="5.7265625" style="84" customWidth="1"/>
    <col min="2" max="2" width="53.453125" style="84" customWidth="1"/>
    <col min="3" max="3" width="15" style="84" customWidth="1"/>
    <col min="4" max="4" width="14.81640625" style="84" customWidth="1"/>
    <col min="5" max="5" width="16.453125" style="84" customWidth="1"/>
    <col min="6" max="6" width="16.54296875" style="84" customWidth="1"/>
    <col min="7" max="16384" width="9.1796875" style="1"/>
  </cols>
  <sheetData>
    <row r="1" spans="1:6" ht="27.75" customHeight="1" x14ac:dyDescent="0.3">
      <c r="A1" s="708" t="s">
        <v>170</v>
      </c>
      <c r="B1" s="708"/>
      <c r="C1" s="708"/>
      <c r="D1" s="708"/>
      <c r="E1" s="708"/>
      <c r="F1" s="708"/>
    </row>
    <row r="2" spans="1:6" ht="13" thickBot="1" x14ac:dyDescent="0.3">
      <c r="A2" s="698" t="s">
        <v>1</v>
      </c>
      <c r="B2" s="698"/>
    </row>
    <row r="3" spans="1:6" ht="13" x14ac:dyDescent="0.3">
      <c r="A3" s="699"/>
      <c r="B3" s="709"/>
      <c r="C3" s="715" t="s">
        <v>171</v>
      </c>
      <c r="D3" s="716"/>
      <c r="E3" s="257"/>
      <c r="F3" s="258"/>
    </row>
    <row r="4" spans="1:6" ht="35" x14ac:dyDescent="0.3">
      <c r="A4" s="87" t="s">
        <v>7</v>
      </c>
      <c r="B4" s="259" t="s">
        <v>8</v>
      </c>
      <c r="C4" s="679" t="s">
        <v>172</v>
      </c>
      <c r="D4" s="680" t="s">
        <v>173</v>
      </c>
      <c r="E4" s="680" t="s">
        <v>174</v>
      </c>
      <c r="F4" s="681" t="s">
        <v>175</v>
      </c>
    </row>
    <row r="5" spans="1:6" x14ac:dyDescent="0.25">
      <c r="A5" s="14" t="s">
        <v>11</v>
      </c>
      <c r="B5" s="15" t="s">
        <v>12</v>
      </c>
      <c r="C5" s="260">
        <v>1003</v>
      </c>
      <c r="D5" s="261">
        <v>1003</v>
      </c>
      <c r="E5" s="261">
        <v>91</v>
      </c>
      <c r="F5" s="262">
        <v>63</v>
      </c>
    </row>
    <row r="6" spans="1:6" x14ac:dyDescent="0.25">
      <c r="A6" s="19" t="s">
        <v>13</v>
      </c>
      <c r="B6" s="20" t="s">
        <v>14</v>
      </c>
      <c r="C6" s="21">
        <v>2236</v>
      </c>
      <c r="D6" s="55">
        <v>1061</v>
      </c>
      <c r="E6" s="55">
        <v>150</v>
      </c>
      <c r="F6" s="23">
        <v>76</v>
      </c>
    </row>
    <row r="7" spans="1:6" x14ac:dyDescent="0.25">
      <c r="A7" s="14" t="s">
        <v>13</v>
      </c>
      <c r="B7" s="15" t="s">
        <v>15</v>
      </c>
      <c r="C7" s="24">
        <v>2267</v>
      </c>
      <c r="D7" s="57">
        <v>1513</v>
      </c>
      <c r="E7" s="57">
        <v>335</v>
      </c>
      <c r="F7" s="26">
        <v>143</v>
      </c>
    </row>
    <row r="8" spans="1:6" x14ac:dyDescent="0.25">
      <c r="A8" s="19" t="s">
        <v>16</v>
      </c>
      <c r="B8" s="20" t="s">
        <v>17</v>
      </c>
      <c r="C8" s="21">
        <v>2337</v>
      </c>
      <c r="D8" s="55">
        <v>266</v>
      </c>
      <c r="E8" s="55">
        <v>231</v>
      </c>
      <c r="F8" s="23">
        <v>145</v>
      </c>
    </row>
    <row r="9" spans="1:6" x14ac:dyDescent="0.25">
      <c r="A9" s="14" t="s">
        <v>16</v>
      </c>
      <c r="B9" s="15" t="s">
        <v>18</v>
      </c>
      <c r="C9" s="24">
        <v>1540</v>
      </c>
      <c r="D9" s="57">
        <v>1211</v>
      </c>
      <c r="E9" s="57">
        <v>145</v>
      </c>
      <c r="F9" s="26">
        <v>89</v>
      </c>
    </row>
    <row r="10" spans="1:6" x14ac:dyDescent="0.25">
      <c r="A10" s="19" t="s">
        <v>16</v>
      </c>
      <c r="B10" s="20" t="s">
        <v>19</v>
      </c>
      <c r="C10" s="21">
        <v>1447</v>
      </c>
      <c r="D10" s="55">
        <v>172</v>
      </c>
      <c r="E10" s="55">
        <v>165</v>
      </c>
      <c r="F10" s="23">
        <v>88</v>
      </c>
    </row>
    <row r="11" spans="1:6" x14ac:dyDescent="0.25">
      <c r="A11" s="14" t="s">
        <v>16</v>
      </c>
      <c r="B11" s="15" t="s">
        <v>20</v>
      </c>
      <c r="C11" s="24">
        <v>2990</v>
      </c>
      <c r="D11" s="57">
        <v>2634</v>
      </c>
      <c r="E11" s="57">
        <v>242</v>
      </c>
      <c r="F11" s="26">
        <v>144</v>
      </c>
    </row>
    <row r="12" spans="1:6" x14ac:dyDescent="0.25">
      <c r="A12" s="19" t="s">
        <v>16</v>
      </c>
      <c r="B12" s="20" t="s">
        <v>21</v>
      </c>
      <c r="C12" s="21">
        <v>1617</v>
      </c>
      <c r="D12" s="55">
        <v>211</v>
      </c>
      <c r="E12" s="55">
        <v>156</v>
      </c>
      <c r="F12" s="23">
        <v>100</v>
      </c>
    </row>
    <row r="13" spans="1:6" x14ac:dyDescent="0.25">
      <c r="A13" s="14" t="s">
        <v>16</v>
      </c>
      <c r="B13" s="15" t="s">
        <v>22</v>
      </c>
      <c r="C13" s="24">
        <v>3230</v>
      </c>
      <c r="D13" s="57">
        <v>2296</v>
      </c>
      <c r="E13" s="57">
        <v>180</v>
      </c>
      <c r="F13" s="26">
        <v>69</v>
      </c>
    </row>
    <row r="14" spans="1:6" x14ac:dyDescent="0.25">
      <c r="A14" s="19" t="s">
        <v>23</v>
      </c>
      <c r="B14" s="20" t="s">
        <v>24</v>
      </c>
      <c r="C14" s="21">
        <v>2007</v>
      </c>
      <c r="D14" s="55">
        <v>126</v>
      </c>
      <c r="E14" s="55">
        <v>80</v>
      </c>
      <c r="F14" s="23">
        <v>80</v>
      </c>
    </row>
    <row r="15" spans="1:6" x14ac:dyDescent="0.25">
      <c r="A15" s="14" t="s">
        <v>25</v>
      </c>
      <c r="B15" s="15" t="s">
        <v>26</v>
      </c>
      <c r="C15" s="24">
        <v>1456</v>
      </c>
      <c r="D15" s="57">
        <v>175</v>
      </c>
      <c r="E15" s="57">
        <v>99</v>
      </c>
      <c r="F15" s="26">
        <v>48</v>
      </c>
    </row>
    <row r="16" spans="1:6" x14ac:dyDescent="0.25">
      <c r="A16" s="19" t="s">
        <v>27</v>
      </c>
      <c r="B16" s="20" t="s">
        <v>28</v>
      </c>
      <c r="C16" s="21">
        <v>2062</v>
      </c>
      <c r="D16" s="55">
        <v>266</v>
      </c>
      <c r="E16" s="55">
        <v>110</v>
      </c>
      <c r="F16" s="23">
        <v>73</v>
      </c>
    </row>
    <row r="17" spans="1:6" x14ac:dyDescent="0.25">
      <c r="A17" s="14" t="s">
        <v>29</v>
      </c>
      <c r="B17" s="15" t="s">
        <v>30</v>
      </c>
      <c r="C17" s="24">
        <v>1606</v>
      </c>
      <c r="D17" s="57">
        <v>1326</v>
      </c>
      <c r="E17" s="57">
        <v>156</v>
      </c>
      <c r="F17" s="26">
        <v>93</v>
      </c>
    </row>
    <row r="18" spans="1:6" x14ac:dyDescent="0.25">
      <c r="A18" s="19" t="s">
        <v>29</v>
      </c>
      <c r="B18" s="20" t="s">
        <v>31</v>
      </c>
      <c r="C18" s="21">
        <v>2749</v>
      </c>
      <c r="D18" s="55">
        <v>2749</v>
      </c>
      <c r="E18" s="55">
        <v>295</v>
      </c>
      <c r="F18" s="23">
        <v>122</v>
      </c>
    </row>
    <row r="19" spans="1:6" x14ac:dyDescent="0.25">
      <c r="A19" s="14" t="s">
        <v>29</v>
      </c>
      <c r="B19" s="15" t="s">
        <v>32</v>
      </c>
      <c r="C19" s="24">
        <v>3333</v>
      </c>
      <c r="D19" s="57">
        <v>2845</v>
      </c>
      <c r="E19" s="57">
        <v>290</v>
      </c>
      <c r="F19" s="26">
        <v>105</v>
      </c>
    </row>
    <row r="20" spans="1:6" x14ac:dyDescent="0.25">
      <c r="A20" s="19" t="s">
        <v>33</v>
      </c>
      <c r="B20" s="20" t="s">
        <v>34</v>
      </c>
      <c r="C20" s="21">
        <v>695</v>
      </c>
      <c r="D20" s="55">
        <v>221</v>
      </c>
      <c r="E20" s="55">
        <v>116</v>
      </c>
      <c r="F20" s="23">
        <v>96</v>
      </c>
    </row>
    <row r="21" spans="1:6" x14ac:dyDescent="0.25">
      <c r="A21" s="14" t="s">
        <v>35</v>
      </c>
      <c r="B21" s="15" t="s">
        <v>36</v>
      </c>
      <c r="C21" s="24">
        <v>642</v>
      </c>
      <c r="D21" s="57">
        <v>503</v>
      </c>
      <c r="E21" s="57">
        <v>99</v>
      </c>
      <c r="F21" s="26">
        <v>50</v>
      </c>
    </row>
    <row r="22" spans="1:6" x14ac:dyDescent="0.25">
      <c r="A22" s="19" t="s">
        <v>35</v>
      </c>
      <c r="B22" s="20" t="s">
        <v>37</v>
      </c>
      <c r="C22" s="21">
        <v>1472</v>
      </c>
      <c r="D22" s="55">
        <v>219</v>
      </c>
      <c r="E22" s="55">
        <v>102</v>
      </c>
      <c r="F22" s="23">
        <v>70</v>
      </c>
    </row>
    <row r="23" spans="1:6" x14ac:dyDescent="0.25">
      <c r="A23" s="14" t="s">
        <v>35</v>
      </c>
      <c r="B23" s="15" t="s">
        <v>38</v>
      </c>
      <c r="C23" s="24">
        <v>2196</v>
      </c>
      <c r="D23" s="57">
        <v>1282</v>
      </c>
      <c r="E23" s="57">
        <v>319</v>
      </c>
      <c r="F23" s="26">
        <v>131</v>
      </c>
    </row>
    <row r="24" spans="1:6" x14ac:dyDescent="0.25">
      <c r="A24" s="19" t="s">
        <v>39</v>
      </c>
      <c r="B24" s="20" t="s">
        <v>40</v>
      </c>
      <c r="C24" s="21">
        <v>1120</v>
      </c>
      <c r="D24" s="55">
        <v>301</v>
      </c>
      <c r="E24" s="55">
        <v>215</v>
      </c>
      <c r="F24" s="23">
        <v>106</v>
      </c>
    </row>
    <row r="25" spans="1:6" x14ac:dyDescent="0.25">
      <c r="A25" s="14" t="s">
        <v>41</v>
      </c>
      <c r="B25" s="15" t="s">
        <v>42</v>
      </c>
      <c r="C25" s="24">
        <v>774</v>
      </c>
      <c r="D25" s="57">
        <v>713</v>
      </c>
      <c r="E25" s="57">
        <v>109</v>
      </c>
      <c r="F25" s="26">
        <v>82</v>
      </c>
    </row>
    <row r="26" spans="1:6" x14ac:dyDescent="0.25">
      <c r="A26" s="19" t="s">
        <v>43</v>
      </c>
      <c r="B26" s="20" t="s">
        <v>44</v>
      </c>
      <c r="C26" s="21">
        <v>1838</v>
      </c>
      <c r="D26" s="55">
        <v>1722</v>
      </c>
      <c r="E26" s="55">
        <v>135</v>
      </c>
      <c r="F26" s="23">
        <v>65</v>
      </c>
    </row>
    <row r="27" spans="1:6" x14ac:dyDescent="0.25">
      <c r="A27" s="14" t="s">
        <v>43</v>
      </c>
      <c r="B27" s="15" t="s">
        <v>45</v>
      </c>
      <c r="C27" s="24">
        <v>2400</v>
      </c>
      <c r="D27" s="57">
        <v>444</v>
      </c>
      <c r="E27" s="57">
        <v>310</v>
      </c>
      <c r="F27" s="26">
        <v>120</v>
      </c>
    </row>
    <row r="28" spans="1:6" x14ac:dyDescent="0.25">
      <c r="A28" s="19" t="s">
        <v>46</v>
      </c>
      <c r="B28" s="20" t="s">
        <v>47</v>
      </c>
      <c r="C28" s="21">
        <v>446</v>
      </c>
      <c r="D28" s="55">
        <v>116</v>
      </c>
      <c r="E28" s="55">
        <v>101</v>
      </c>
      <c r="F28" s="23">
        <v>75</v>
      </c>
    </row>
    <row r="29" spans="1:6" x14ac:dyDescent="0.25">
      <c r="A29" s="14" t="s">
        <v>48</v>
      </c>
      <c r="B29" s="15" t="s">
        <v>49</v>
      </c>
      <c r="C29" s="24">
        <v>1814</v>
      </c>
      <c r="D29" s="57">
        <v>1011</v>
      </c>
      <c r="E29" s="57">
        <v>173</v>
      </c>
      <c r="F29" s="26">
        <v>64</v>
      </c>
    </row>
    <row r="30" spans="1:6" x14ac:dyDescent="0.25">
      <c r="A30" s="19" t="s">
        <v>50</v>
      </c>
      <c r="B30" s="20" t="s">
        <v>51</v>
      </c>
      <c r="C30" s="21">
        <v>2188</v>
      </c>
      <c r="D30" s="55">
        <v>538</v>
      </c>
      <c r="E30" s="55">
        <v>260</v>
      </c>
      <c r="F30" s="23">
        <v>130</v>
      </c>
    </row>
    <row r="31" spans="1:6" x14ac:dyDescent="0.25">
      <c r="A31" s="14" t="s">
        <v>52</v>
      </c>
      <c r="B31" s="15" t="s">
        <v>53</v>
      </c>
      <c r="C31" s="24">
        <v>1013</v>
      </c>
      <c r="D31" s="57">
        <v>977</v>
      </c>
      <c r="E31" s="57">
        <v>49</v>
      </c>
      <c r="F31" s="26">
        <v>36</v>
      </c>
    </row>
    <row r="32" spans="1:6" x14ac:dyDescent="0.25">
      <c r="A32" s="19" t="s">
        <v>52</v>
      </c>
      <c r="B32" s="20" t="s">
        <v>54</v>
      </c>
      <c r="C32" s="21">
        <v>2626</v>
      </c>
      <c r="D32" s="55">
        <v>2533</v>
      </c>
      <c r="E32" s="55">
        <v>239</v>
      </c>
      <c r="F32" s="23">
        <v>117</v>
      </c>
    </row>
    <row r="33" spans="1:6" x14ac:dyDescent="0.25">
      <c r="A33" s="14" t="s">
        <v>52</v>
      </c>
      <c r="B33" s="15" t="s">
        <v>55</v>
      </c>
      <c r="C33" s="24">
        <v>3941</v>
      </c>
      <c r="D33" s="57">
        <v>1496</v>
      </c>
      <c r="E33" s="57">
        <v>470</v>
      </c>
      <c r="F33" s="26">
        <v>203</v>
      </c>
    </row>
    <row r="34" spans="1:6" x14ac:dyDescent="0.25">
      <c r="A34" s="19" t="s">
        <v>56</v>
      </c>
      <c r="B34" s="20" t="s">
        <v>57</v>
      </c>
      <c r="C34" s="21">
        <v>1621</v>
      </c>
      <c r="D34" s="55">
        <v>682</v>
      </c>
      <c r="E34" s="55">
        <v>338</v>
      </c>
      <c r="F34" s="23">
        <v>144</v>
      </c>
    </row>
    <row r="35" spans="1:6" x14ac:dyDescent="0.25">
      <c r="A35" s="14" t="s">
        <v>56</v>
      </c>
      <c r="B35" s="15" t="s">
        <v>58</v>
      </c>
      <c r="C35" s="24">
        <v>1893</v>
      </c>
      <c r="D35" s="57">
        <v>1712</v>
      </c>
      <c r="E35" s="57">
        <v>185</v>
      </c>
      <c r="F35" s="26">
        <v>109</v>
      </c>
    </row>
    <row r="36" spans="1:6" x14ac:dyDescent="0.25">
      <c r="A36" s="19" t="s">
        <v>59</v>
      </c>
      <c r="B36" s="20" t="s">
        <v>60</v>
      </c>
      <c r="C36" s="21">
        <v>1198</v>
      </c>
      <c r="D36" s="55">
        <v>298</v>
      </c>
      <c r="E36" s="55">
        <v>216</v>
      </c>
      <c r="F36" s="23">
        <v>110</v>
      </c>
    </row>
    <row r="37" spans="1:6" x14ac:dyDescent="0.25">
      <c r="A37" s="14" t="s">
        <v>61</v>
      </c>
      <c r="B37" s="15" t="s">
        <v>62</v>
      </c>
      <c r="C37" s="24">
        <v>102</v>
      </c>
      <c r="D37" s="57">
        <v>87</v>
      </c>
      <c r="E37" s="57">
        <v>55</v>
      </c>
      <c r="F37" s="26">
        <v>40</v>
      </c>
    </row>
    <row r="38" spans="1:6" x14ac:dyDescent="0.25">
      <c r="A38" s="19" t="s">
        <v>63</v>
      </c>
      <c r="B38" s="20" t="s">
        <v>64</v>
      </c>
      <c r="C38" s="21">
        <v>776</v>
      </c>
      <c r="D38" s="55">
        <v>776</v>
      </c>
      <c r="E38" s="55">
        <v>145</v>
      </c>
      <c r="F38" s="23">
        <v>109</v>
      </c>
    </row>
    <row r="39" spans="1:6" x14ac:dyDescent="0.25">
      <c r="A39" s="14" t="s">
        <v>63</v>
      </c>
      <c r="B39" s="15" t="s">
        <v>65</v>
      </c>
      <c r="C39" s="24">
        <v>1257</v>
      </c>
      <c r="D39" s="57">
        <v>838</v>
      </c>
      <c r="E39" s="57">
        <v>119</v>
      </c>
      <c r="F39" s="26">
        <v>42</v>
      </c>
    </row>
    <row r="40" spans="1:6" x14ac:dyDescent="0.25">
      <c r="A40" s="19" t="s">
        <v>66</v>
      </c>
      <c r="B40" s="20" t="s">
        <v>67</v>
      </c>
      <c r="C40" s="21">
        <v>1986</v>
      </c>
      <c r="D40" s="55">
        <v>1447</v>
      </c>
      <c r="E40" s="55">
        <v>215</v>
      </c>
      <c r="F40" s="23">
        <v>116</v>
      </c>
    </row>
    <row r="41" spans="1:6" x14ac:dyDescent="0.25">
      <c r="A41" s="14" t="s">
        <v>66</v>
      </c>
      <c r="B41" s="15" t="s">
        <v>68</v>
      </c>
      <c r="C41" s="24">
        <v>603</v>
      </c>
      <c r="D41" s="57">
        <v>570</v>
      </c>
      <c r="E41" s="57">
        <v>70</v>
      </c>
      <c r="F41" s="26">
        <v>51</v>
      </c>
    </row>
    <row r="42" spans="1:6" x14ac:dyDescent="0.25">
      <c r="A42" s="19" t="s">
        <v>69</v>
      </c>
      <c r="B42" s="20" t="s">
        <v>70</v>
      </c>
      <c r="C42" s="21">
        <v>1816</v>
      </c>
      <c r="D42" s="55">
        <v>1275</v>
      </c>
      <c r="E42" s="55">
        <v>147</v>
      </c>
      <c r="F42" s="23">
        <v>82</v>
      </c>
    </row>
    <row r="43" spans="1:6" x14ac:dyDescent="0.25">
      <c r="A43" s="14" t="s">
        <v>71</v>
      </c>
      <c r="B43" s="15" t="s">
        <v>72</v>
      </c>
      <c r="C43" s="24">
        <v>2123</v>
      </c>
      <c r="D43" s="57">
        <v>2123</v>
      </c>
      <c r="E43" s="57">
        <v>230</v>
      </c>
      <c r="F43" s="26">
        <v>92</v>
      </c>
    </row>
    <row r="44" spans="1:6" x14ac:dyDescent="0.25">
      <c r="A44" s="19" t="s">
        <v>73</v>
      </c>
      <c r="B44" s="20" t="s">
        <v>74</v>
      </c>
      <c r="C44" s="21">
        <v>1660</v>
      </c>
      <c r="D44" s="55">
        <v>1660</v>
      </c>
      <c r="E44" s="55">
        <v>168</v>
      </c>
      <c r="F44" s="23">
        <v>84</v>
      </c>
    </row>
    <row r="45" spans="1:6" x14ac:dyDescent="0.25">
      <c r="A45" s="14" t="s">
        <v>73</v>
      </c>
      <c r="B45" s="15" t="s">
        <v>75</v>
      </c>
      <c r="C45" s="24">
        <v>3411</v>
      </c>
      <c r="D45" s="57">
        <v>3246</v>
      </c>
      <c r="E45" s="57">
        <v>636</v>
      </c>
      <c r="F45" s="26">
        <v>380</v>
      </c>
    </row>
    <row r="46" spans="1:6" x14ac:dyDescent="0.25">
      <c r="A46" s="19" t="s">
        <v>73</v>
      </c>
      <c r="B46" s="20" t="s">
        <v>76</v>
      </c>
      <c r="C46" s="21">
        <v>1177</v>
      </c>
      <c r="D46" s="55">
        <v>186</v>
      </c>
      <c r="E46" s="55">
        <v>98</v>
      </c>
      <c r="F46" s="23">
        <v>46</v>
      </c>
    </row>
    <row r="47" spans="1:6" x14ac:dyDescent="0.25">
      <c r="A47" s="14" t="s">
        <v>73</v>
      </c>
      <c r="B47" s="15" t="s">
        <v>77</v>
      </c>
      <c r="C47" s="24">
        <v>2438</v>
      </c>
      <c r="D47" s="57">
        <v>2305</v>
      </c>
      <c r="E47" s="57">
        <v>351</v>
      </c>
      <c r="F47" s="26">
        <v>111</v>
      </c>
    </row>
    <row r="48" spans="1:6" x14ac:dyDescent="0.25">
      <c r="A48" s="19" t="s">
        <v>73</v>
      </c>
      <c r="B48" s="20" t="s">
        <v>78</v>
      </c>
      <c r="C48" s="21">
        <v>1327</v>
      </c>
      <c r="D48" s="55">
        <v>1094</v>
      </c>
      <c r="E48" s="55">
        <v>149</v>
      </c>
      <c r="F48" s="23">
        <v>93</v>
      </c>
    </row>
    <row r="49" spans="1:6" x14ac:dyDescent="0.25">
      <c r="A49" s="14" t="s">
        <v>79</v>
      </c>
      <c r="B49" s="15" t="s">
        <v>80</v>
      </c>
      <c r="C49" s="24">
        <v>1065</v>
      </c>
      <c r="D49" s="57">
        <v>251</v>
      </c>
      <c r="E49" s="57">
        <v>101</v>
      </c>
      <c r="F49" s="26">
        <v>84</v>
      </c>
    </row>
    <row r="50" spans="1:6" x14ac:dyDescent="0.25">
      <c r="A50" s="19" t="s">
        <v>79</v>
      </c>
      <c r="B50" s="20" t="s">
        <v>81</v>
      </c>
      <c r="C50" s="21">
        <v>461</v>
      </c>
      <c r="D50" s="55">
        <v>217</v>
      </c>
      <c r="E50" s="55">
        <v>76</v>
      </c>
      <c r="F50" s="23">
        <v>52</v>
      </c>
    </row>
    <row r="51" spans="1:6" x14ac:dyDescent="0.25">
      <c r="A51" s="14" t="s">
        <v>82</v>
      </c>
      <c r="B51" s="15" t="s">
        <v>83</v>
      </c>
      <c r="C51" s="24">
        <v>811</v>
      </c>
      <c r="D51" s="57">
        <v>514</v>
      </c>
      <c r="E51" s="57">
        <v>168</v>
      </c>
      <c r="F51" s="26">
        <v>120</v>
      </c>
    </row>
    <row r="52" spans="1:6" x14ac:dyDescent="0.25">
      <c r="A52" s="19" t="s">
        <v>82</v>
      </c>
      <c r="B52" s="20" t="s">
        <v>84</v>
      </c>
      <c r="C52" s="21">
        <v>2593</v>
      </c>
      <c r="D52" s="55">
        <v>2346</v>
      </c>
      <c r="E52" s="55">
        <v>297</v>
      </c>
      <c r="F52" s="23">
        <v>75</v>
      </c>
    </row>
    <row r="53" spans="1:6" x14ac:dyDescent="0.25">
      <c r="A53" s="14" t="s">
        <v>85</v>
      </c>
      <c r="B53" s="15" t="s">
        <v>86</v>
      </c>
      <c r="C53" s="24">
        <v>761</v>
      </c>
      <c r="D53" s="57">
        <v>164</v>
      </c>
      <c r="E53" s="57">
        <v>53</v>
      </c>
      <c r="F53" s="26">
        <v>54</v>
      </c>
    </row>
    <row r="54" spans="1:6" x14ac:dyDescent="0.25">
      <c r="A54" s="19" t="s">
        <v>87</v>
      </c>
      <c r="B54" s="20" t="s">
        <v>88</v>
      </c>
      <c r="C54" s="21">
        <v>1108</v>
      </c>
      <c r="D54" s="55">
        <v>147</v>
      </c>
      <c r="E54" s="55">
        <v>140</v>
      </c>
      <c r="F54" s="23">
        <v>76</v>
      </c>
    </row>
    <row r="55" spans="1:6" x14ac:dyDescent="0.25">
      <c r="A55" s="14" t="s">
        <v>89</v>
      </c>
      <c r="B55" s="15" t="s">
        <v>90</v>
      </c>
      <c r="C55" s="24">
        <v>3173</v>
      </c>
      <c r="D55" s="57">
        <v>2927</v>
      </c>
      <c r="E55" s="57">
        <v>365</v>
      </c>
      <c r="F55" s="26">
        <v>140</v>
      </c>
    </row>
    <row r="56" spans="1:6" x14ac:dyDescent="0.25">
      <c r="A56" s="19" t="s">
        <v>89</v>
      </c>
      <c r="B56" s="20" t="s">
        <v>91</v>
      </c>
      <c r="C56" s="21">
        <v>2183</v>
      </c>
      <c r="D56" s="55">
        <v>1543</v>
      </c>
      <c r="E56" s="55">
        <v>293</v>
      </c>
      <c r="F56" s="23">
        <v>134</v>
      </c>
    </row>
    <row r="57" spans="1:6" x14ac:dyDescent="0.25">
      <c r="A57" s="14" t="s">
        <v>89</v>
      </c>
      <c r="B57" s="15" t="s">
        <v>92</v>
      </c>
      <c r="C57" s="24">
        <v>1497</v>
      </c>
      <c r="D57" s="57">
        <v>1050</v>
      </c>
      <c r="E57" s="57">
        <v>225</v>
      </c>
      <c r="F57" s="26">
        <v>77</v>
      </c>
    </row>
    <row r="58" spans="1:6" x14ac:dyDescent="0.25">
      <c r="A58" s="19" t="s">
        <v>93</v>
      </c>
      <c r="B58" s="20" t="s">
        <v>94</v>
      </c>
      <c r="C58" s="21">
        <v>1273</v>
      </c>
      <c r="D58" s="55">
        <v>211</v>
      </c>
      <c r="E58" s="55">
        <v>111</v>
      </c>
      <c r="F58" s="23">
        <v>75</v>
      </c>
    </row>
    <row r="59" spans="1:6" x14ac:dyDescent="0.25">
      <c r="A59" s="14" t="s">
        <v>95</v>
      </c>
      <c r="B59" s="15" t="s">
        <v>96</v>
      </c>
      <c r="C59" s="24">
        <v>2593</v>
      </c>
      <c r="D59" s="57">
        <v>113</v>
      </c>
      <c r="E59" s="57">
        <v>61</v>
      </c>
      <c r="F59" s="26">
        <v>61</v>
      </c>
    </row>
    <row r="60" spans="1:6" x14ac:dyDescent="0.25">
      <c r="A60" s="19" t="s">
        <v>95</v>
      </c>
      <c r="B60" s="20" t="s">
        <v>97</v>
      </c>
      <c r="C60" s="21">
        <v>1803</v>
      </c>
      <c r="D60" s="55">
        <v>266</v>
      </c>
      <c r="E60" s="55">
        <v>244</v>
      </c>
      <c r="F60" s="23">
        <v>99</v>
      </c>
    </row>
    <row r="61" spans="1:6" x14ac:dyDescent="0.25">
      <c r="A61" s="14" t="s">
        <v>98</v>
      </c>
      <c r="B61" s="15" t="s">
        <v>99</v>
      </c>
      <c r="C61" s="24">
        <v>1616</v>
      </c>
      <c r="D61" s="57">
        <v>253</v>
      </c>
      <c r="E61" s="57">
        <v>146</v>
      </c>
      <c r="F61" s="26">
        <v>105</v>
      </c>
    </row>
    <row r="62" spans="1:6" x14ac:dyDescent="0.25">
      <c r="A62" s="19" t="s">
        <v>98</v>
      </c>
      <c r="B62" s="20" t="s">
        <v>100</v>
      </c>
      <c r="C62" s="21">
        <v>1233</v>
      </c>
      <c r="D62" s="55">
        <v>271</v>
      </c>
      <c r="E62" s="55">
        <v>162</v>
      </c>
      <c r="F62" s="23">
        <v>105</v>
      </c>
    </row>
    <row r="63" spans="1:6" x14ac:dyDescent="0.25">
      <c r="A63" s="14" t="s">
        <v>98</v>
      </c>
      <c r="B63" s="15" t="s">
        <v>101</v>
      </c>
      <c r="C63" s="24">
        <v>1400</v>
      </c>
      <c r="D63" s="57">
        <v>1089</v>
      </c>
      <c r="E63" s="57">
        <v>218</v>
      </c>
      <c r="F63" s="26">
        <v>104</v>
      </c>
    </row>
    <row r="64" spans="1:6" x14ac:dyDescent="0.25">
      <c r="A64" s="19" t="s">
        <v>102</v>
      </c>
      <c r="B64" s="20" t="s">
        <v>103</v>
      </c>
      <c r="C64" s="21">
        <v>2015</v>
      </c>
      <c r="D64" s="55">
        <v>1403</v>
      </c>
      <c r="E64" s="55">
        <v>181</v>
      </c>
      <c r="F64" s="23">
        <v>100</v>
      </c>
    </row>
    <row r="65" spans="1:6" x14ac:dyDescent="0.25">
      <c r="A65" s="14" t="s">
        <v>102</v>
      </c>
      <c r="B65" s="15" t="s">
        <v>104</v>
      </c>
      <c r="C65" s="24">
        <v>443</v>
      </c>
      <c r="D65" s="57">
        <v>398</v>
      </c>
      <c r="E65" s="57">
        <v>118</v>
      </c>
      <c r="F65" s="26">
        <v>49</v>
      </c>
    </row>
    <row r="66" spans="1:6" x14ac:dyDescent="0.25">
      <c r="A66" s="19" t="s">
        <v>105</v>
      </c>
      <c r="B66" s="20" t="s">
        <v>106</v>
      </c>
      <c r="C66" s="21">
        <v>1670</v>
      </c>
      <c r="D66" s="55">
        <v>316</v>
      </c>
      <c r="E66" s="55">
        <v>214</v>
      </c>
      <c r="F66" s="23">
        <v>96</v>
      </c>
    </row>
    <row r="67" spans="1:6" x14ac:dyDescent="0.25">
      <c r="A67" s="14" t="s">
        <v>107</v>
      </c>
      <c r="B67" s="15" t="s">
        <v>108</v>
      </c>
      <c r="C67" s="24">
        <v>486</v>
      </c>
      <c r="D67" s="57">
        <v>174</v>
      </c>
      <c r="E67" s="57">
        <v>105</v>
      </c>
      <c r="F67" s="26">
        <v>63</v>
      </c>
    </row>
    <row r="68" spans="1:6" x14ac:dyDescent="0.25">
      <c r="A68" s="19" t="s">
        <v>109</v>
      </c>
      <c r="B68" s="20" t="s">
        <v>110</v>
      </c>
      <c r="C68" s="21">
        <v>1018</v>
      </c>
      <c r="D68" s="55">
        <v>999</v>
      </c>
      <c r="E68" s="55">
        <v>75</v>
      </c>
      <c r="F68" s="23">
        <v>48</v>
      </c>
    </row>
    <row r="69" spans="1:6" x14ac:dyDescent="0.25">
      <c r="A69" s="14" t="s">
        <v>111</v>
      </c>
      <c r="B69" s="15" t="s">
        <v>112</v>
      </c>
      <c r="C69" s="24">
        <v>2353</v>
      </c>
      <c r="D69" s="57">
        <v>2353</v>
      </c>
      <c r="E69" s="57">
        <v>199</v>
      </c>
      <c r="F69" s="26">
        <v>100</v>
      </c>
    </row>
    <row r="70" spans="1:6" x14ac:dyDescent="0.25">
      <c r="A70" s="263" t="s">
        <v>113</v>
      </c>
      <c r="B70" s="264" t="s">
        <v>114</v>
      </c>
      <c r="C70" s="265">
        <v>427</v>
      </c>
      <c r="D70" s="266">
        <v>129</v>
      </c>
      <c r="E70" s="266">
        <v>42</v>
      </c>
      <c r="F70" s="267">
        <v>41</v>
      </c>
    </row>
    <row r="71" spans="1:6" ht="13" x14ac:dyDescent="0.25">
      <c r="A71" s="268"/>
      <c r="B71" s="33" t="s">
        <v>176</v>
      </c>
      <c r="C71" s="34">
        <v>110415</v>
      </c>
      <c r="D71" s="169">
        <v>65363</v>
      </c>
      <c r="E71" s="169">
        <v>12138</v>
      </c>
      <c r="F71" s="36">
        <v>6250</v>
      </c>
    </row>
    <row r="72" spans="1:6" ht="13.5" thickBot="1" x14ac:dyDescent="0.3">
      <c r="A72" s="164"/>
      <c r="B72" s="269" t="s">
        <v>116</v>
      </c>
      <c r="C72" s="270">
        <v>1672.9545000000001</v>
      </c>
      <c r="D72" s="271">
        <v>990.34848</v>
      </c>
      <c r="E72" s="271">
        <v>183.90908999999999</v>
      </c>
      <c r="F72" s="272">
        <v>94.696969999999993</v>
      </c>
    </row>
    <row r="73" spans="1:6" x14ac:dyDescent="0.25">
      <c r="A73" s="14" t="s">
        <v>123</v>
      </c>
      <c r="B73" s="15" t="s">
        <v>124</v>
      </c>
      <c r="C73" s="273">
        <v>337</v>
      </c>
      <c r="D73" s="274">
        <v>156</v>
      </c>
      <c r="E73" s="274">
        <v>36</v>
      </c>
      <c r="F73" s="275">
        <v>32</v>
      </c>
    </row>
    <row r="74" spans="1:6" x14ac:dyDescent="0.25">
      <c r="A74" s="19" t="s">
        <v>125</v>
      </c>
      <c r="B74" s="20" t="s">
        <v>126</v>
      </c>
      <c r="C74" s="276">
        <v>357</v>
      </c>
      <c r="D74" s="277">
        <v>96</v>
      </c>
      <c r="E74" s="277">
        <v>56</v>
      </c>
      <c r="F74" s="278">
        <v>56</v>
      </c>
    </row>
    <row r="75" spans="1:6" x14ac:dyDescent="0.25">
      <c r="A75" s="14" t="s">
        <v>127</v>
      </c>
      <c r="B75" s="15" t="s">
        <v>128</v>
      </c>
      <c r="C75" s="273">
        <v>212</v>
      </c>
      <c r="D75" s="274">
        <v>155</v>
      </c>
      <c r="E75" s="274">
        <v>29</v>
      </c>
      <c r="F75" s="275">
        <v>29</v>
      </c>
    </row>
    <row r="76" spans="1:6" x14ac:dyDescent="0.25">
      <c r="A76" s="19" t="s">
        <v>129</v>
      </c>
      <c r="B76" s="20" t="s">
        <v>130</v>
      </c>
      <c r="C76" s="276">
        <v>486</v>
      </c>
      <c r="D76" s="277">
        <v>90</v>
      </c>
      <c r="E76" s="277">
        <v>49</v>
      </c>
      <c r="F76" s="278">
        <v>40</v>
      </c>
    </row>
    <row r="77" spans="1:6" x14ac:dyDescent="0.25">
      <c r="A77" s="14" t="s">
        <v>131</v>
      </c>
      <c r="B77" s="15" t="s">
        <v>132</v>
      </c>
      <c r="C77" s="273">
        <v>550</v>
      </c>
      <c r="D77" s="274">
        <v>550</v>
      </c>
      <c r="E77" s="274">
        <v>128</v>
      </c>
      <c r="F77" s="275">
        <v>96</v>
      </c>
    </row>
    <row r="78" spans="1:6" x14ac:dyDescent="0.25">
      <c r="A78" s="19" t="s">
        <v>131</v>
      </c>
      <c r="B78" s="20" t="s">
        <v>360</v>
      </c>
      <c r="C78" s="276" t="s">
        <v>353</v>
      </c>
      <c r="D78" s="277" t="s">
        <v>353</v>
      </c>
      <c r="E78" s="277" t="s">
        <v>353</v>
      </c>
      <c r="F78" s="278" t="s">
        <v>353</v>
      </c>
    </row>
    <row r="79" spans="1:6" x14ac:dyDescent="0.25">
      <c r="A79" s="14" t="s">
        <v>133</v>
      </c>
      <c r="B79" s="15" t="s">
        <v>134</v>
      </c>
      <c r="C79" s="24">
        <v>532</v>
      </c>
      <c r="D79" s="57">
        <v>414</v>
      </c>
      <c r="E79" s="57">
        <v>61</v>
      </c>
      <c r="F79" s="26">
        <v>38</v>
      </c>
    </row>
    <row r="80" spans="1:6" x14ac:dyDescent="0.25">
      <c r="A80" s="19" t="s">
        <v>133</v>
      </c>
      <c r="B80" s="20" t="s">
        <v>135</v>
      </c>
      <c r="C80" s="21">
        <v>1046</v>
      </c>
      <c r="D80" s="55">
        <v>687</v>
      </c>
      <c r="E80" s="55">
        <v>89</v>
      </c>
      <c r="F80" s="23">
        <v>89</v>
      </c>
    </row>
    <row r="81" spans="1:6" x14ac:dyDescent="0.25">
      <c r="A81" s="14" t="s">
        <v>133</v>
      </c>
      <c r="B81" s="15" t="s">
        <v>136</v>
      </c>
      <c r="C81" s="24">
        <v>800</v>
      </c>
      <c r="D81" s="57">
        <v>277</v>
      </c>
      <c r="E81" s="57">
        <v>83</v>
      </c>
      <c r="F81" s="26">
        <v>50</v>
      </c>
    </row>
    <row r="82" spans="1:6" x14ac:dyDescent="0.25">
      <c r="A82" s="263" t="s">
        <v>137</v>
      </c>
      <c r="B82" s="264" t="s">
        <v>138</v>
      </c>
      <c r="C82" s="265">
        <v>258</v>
      </c>
      <c r="D82" s="266">
        <v>157</v>
      </c>
      <c r="E82" s="266">
        <v>50</v>
      </c>
      <c r="F82" s="267">
        <v>34</v>
      </c>
    </row>
    <row r="83" spans="1:6" ht="13" x14ac:dyDescent="0.25">
      <c r="A83" s="14"/>
      <c r="B83" s="33" t="s">
        <v>177</v>
      </c>
      <c r="C83" s="34">
        <v>4578</v>
      </c>
      <c r="D83" s="169">
        <v>2582</v>
      </c>
      <c r="E83" s="169">
        <v>581</v>
      </c>
      <c r="F83" s="36">
        <v>464</v>
      </c>
    </row>
    <row r="84" spans="1:6" ht="13.5" thickBot="1" x14ac:dyDescent="0.3">
      <c r="A84" s="164"/>
      <c r="B84" s="269" t="s">
        <v>116</v>
      </c>
      <c r="C84" s="270">
        <v>508.66667000000001</v>
      </c>
      <c r="D84" s="271">
        <v>286.88889</v>
      </c>
      <c r="E84" s="271">
        <v>64.555555999999996</v>
      </c>
      <c r="F84" s="272">
        <v>51.555556000000003</v>
      </c>
    </row>
    <row r="86" spans="1:6" x14ac:dyDescent="0.25">
      <c r="A86" s="280" t="s">
        <v>447</v>
      </c>
      <c r="B86" s="280"/>
    </row>
    <row r="87" spans="1:6" x14ac:dyDescent="0.25">
      <c r="A87" s="49" t="s">
        <v>359</v>
      </c>
      <c r="B87" s="280"/>
      <c r="C87" s="281"/>
      <c r="D87" s="281"/>
      <c r="E87" s="281"/>
      <c r="F87" s="281"/>
    </row>
    <row r="88" spans="1:6" x14ac:dyDescent="0.25">
      <c r="B88" s="49"/>
      <c r="C88" s="282"/>
      <c r="D88" s="282"/>
      <c r="E88" s="282"/>
      <c r="F88" s="282"/>
    </row>
  </sheetData>
  <autoFilter ref="A4:F4"/>
  <mergeCells count="4">
    <mergeCell ref="A3:B3"/>
    <mergeCell ref="C3:D3"/>
    <mergeCell ref="A1:F1"/>
    <mergeCell ref="A2:B2"/>
  </mergeCells>
  <pageMargins left="0.25" right="0.25" top="0.75" bottom="0.75" header="0.3" footer="0.3"/>
  <pageSetup scale="60" fitToWidth="0" orientation="portrait" horizontalDpi="1200" verticalDpi="1200" r:id="rId1"/>
  <headerFooter>
    <oddHeader>&amp;L2018-19 Survey of Dental Education
Report 2 - Tuition, Admission, and Attrition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81640625" style="216" customWidth="1"/>
    <col min="2" max="2" width="53.453125" style="216" customWidth="1"/>
    <col min="3" max="4" width="15.81640625" style="216" customWidth="1"/>
    <col min="5" max="5" width="12.7265625" style="216" customWidth="1"/>
    <col min="6" max="7" width="15.81640625" style="216" customWidth="1"/>
    <col min="8" max="8" width="12.7265625" style="216" customWidth="1"/>
    <col min="9" max="10" width="15.81640625" style="216" customWidth="1"/>
    <col min="11" max="11" width="12.7265625" style="216" customWidth="1"/>
    <col min="12" max="13" width="15.81640625" style="216" customWidth="1"/>
    <col min="14" max="14" width="12.7265625" style="216" customWidth="1"/>
    <col min="15" max="16384" width="9.1796875" style="1"/>
  </cols>
  <sheetData>
    <row r="1" spans="1:14" ht="30" customHeight="1" x14ac:dyDescent="0.3">
      <c r="A1" s="708" t="s">
        <v>178</v>
      </c>
      <c r="B1" s="708"/>
    </row>
    <row r="2" spans="1:14" ht="13" thickBot="1" x14ac:dyDescent="0.3">
      <c r="A2" s="718" t="s">
        <v>1</v>
      </c>
      <c r="B2" s="718"/>
      <c r="L2" s="110"/>
      <c r="M2" s="110"/>
      <c r="N2" s="110"/>
    </row>
    <row r="3" spans="1:14" ht="17.149999999999999" customHeight="1" x14ac:dyDescent="0.3">
      <c r="A3" s="699"/>
      <c r="B3" s="700"/>
      <c r="C3" s="717" t="s">
        <v>179</v>
      </c>
      <c r="D3" s="695"/>
      <c r="E3" s="696"/>
      <c r="F3" s="717" t="s">
        <v>180</v>
      </c>
      <c r="G3" s="695"/>
      <c r="H3" s="696"/>
      <c r="I3" s="695" t="s">
        <v>451</v>
      </c>
      <c r="J3" s="695"/>
      <c r="K3" s="695"/>
      <c r="L3" s="717" t="s">
        <v>452</v>
      </c>
      <c r="M3" s="695"/>
      <c r="N3" s="697"/>
    </row>
    <row r="4" spans="1:14" ht="23.5" x14ac:dyDescent="0.3">
      <c r="A4" s="12" t="s">
        <v>7</v>
      </c>
      <c r="B4" s="283" t="s">
        <v>8</v>
      </c>
      <c r="C4" s="672" t="s">
        <v>182</v>
      </c>
      <c r="D4" s="210" t="s">
        <v>175</v>
      </c>
      <c r="E4" s="673" t="s">
        <v>618</v>
      </c>
      <c r="F4" s="672" t="s">
        <v>182</v>
      </c>
      <c r="G4" s="674" t="s">
        <v>175</v>
      </c>
      <c r="H4" s="675" t="s">
        <v>183</v>
      </c>
      <c r="I4" s="674" t="s">
        <v>182</v>
      </c>
      <c r="J4" s="676" t="s">
        <v>175</v>
      </c>
      <c r="K4" s="677" t="s">
        <v>183</v>
      </c>
      <c r="L4" s="672" t="s">
        <v>182</v>
      </c>
      <c r="M4" s="672" t="s">
        <v>175</v>
      </c>
      <c r="N4" s="678" t="s">
        <v>183</v>
      </c>
    </row>
    <row r="5" spans="1:14" x14ac:dyDescent="0.25">
      <c r="A5" s="32" t="s">
        <v>11</v>
      </c>
      <c r="B5" s="285" t="s">
        <v>12</v>
      </c>
      <c r="C5" s="286">
        <v>478</v>
      </c>
      <c r="D5" s="287">
        <v>28</v>
      </c>
      <c r="E5" s="288">
        <v>5.9</v>
      </c>
      <c r="F5" s="289">
        <v>523</v>
      </c>
      <c r="G5" s="287">
        <v>35</v>
      </c>
      <c r="H5" s="290">
        <v>6.7</v>
      </c>
      <c r="I5" s="291">
        <v>2</v>
      </c>
      <c r="J5" s="292">
        <v>0</v>
      </c>
      <c r="K5" s="308">
        <v>0</v>
      </c>
      <c r="L5" s="289">
        <v>1003</v>
      </c>
      <c r="M5" s="287">
        <v>63</v>
      </c>
      <c r="N5" s="294">
        <v>6.3</v>
      </c>
    </row>
    <row r="6" spans="1:14" x14ac:dyDescent="0.25">
      <c r="A6" s="37" t="s">
        <v>13</v>
      </c>
      <c r="B6" s="295" t="s">
        <v>14</v>
      </c>
      <c r="C6" s="296">
        <v>1156</v>
      </c>
      <c r="D6" s="297">
        <v>42</v>
      </c>
      <c r="E6" s="298">
        <v>3.6</v>
      </c>
      <c r="F6" s="299">
        <v>1071</v>
      </c>
      <c r="G6" s="297">
        <v>33</v>
      </c>
      <c r="H6" s="300">
        <v>3.1</v>
      </c>
      <c r="I6" s="301">
        <v>9</v>
      </c>
      <c r="J6" s="302">
        <v>1</v>
      </c>
      <c r="K6" s="652">
        <v>11.1</v>
      </c>
      <c r="L6" s="299">
        <v>2236</v>
      </c>
      <c r="M6" s="297">
        <v>76</v>
      </c>
      <c r="N6" s="304">
        <v>3.4</v>
      </c>
    </row>
    <row r="7" spans="1:14" x14ac:dyDescent="0.25">
      <c r="A7" s="32" t="s">
        <v>13</v>
      </c>
      <c r="B7" s="285" t="s">
        <v>15</v>
      </c>
      <c r="C7" s="286">
        <v>1212</v>
      </c>
      <c r="D7" s="305">
        <v>94</v>
      </c>
      <c r="E7" s="288">
        <v>7.8</v>
      </c>
      <c r="F7" s="289">
        <v>1055</v>
      </c>
      <c r="G7" s="305">
        <v>49</v>
      </c>
      <c r="H7" s="290">
        <v>4.5999999999999996</v>
      </c>
      <c r="I7" s="291">
        <v>0</v>
      </c>
      <c r="J7" s="306">
        <v>0</v>
      </c>
      <c r="K7" s="308">
        <v>0</v>
      </c>
      <c r="L7" s="289">
        <v>2267</v>
      </c>
      <c r="M7" s="305">
        <v>143</v>
      </c>
      <c r="N7" s="294">
        <v>6.3</v>
      </c>
    </row>
    <row r="8" spans="1:14" x14ac:dyDescent="0.25">
      <c r="A8" s="37" t="s">
        <v>16</v>
      </c>
      <c r="B8" s="295" t="s">
        <v>17</v>
      </c>
      <c r="C8" s="296">
        <v>1183</v>
      </c>
      <c r="D8" s="297">
        <v>71</v>
      </c>
      <c r="E8" s="298">
        <v>6</v>
      </c>
      <c r="F8" s="299">
        <v>1152</v>
      </c>
      <c r="G8" s="297">
        <v>74</v>
      </c>
      <c r="H8" s="300">
        <v>6.4</v>
      </c>
      <c r="I8" s="301">
        <v>2</v>
      </c>
      <c r="J8" s="302">
        <v>0</v>
      </c>
      <c r="K8" s="652">
        <v>0</v>
      </c>
      <c r="L8" s="299">
        <v>2337</v>
      </c>
      <c r="M8" s="297">
        <v>145</v>
      </c>
      <c r="N8" s="304">
        <v>6.2</v>
      </c>
    </row>
    <row r="9" spans="1:14" x14ac:dyDescent="0.25">
      <c r="A9" s="32" t="s">
        <v>16</v>
      </c>
      <c r="B9" s="285" t="s">
        <v>18</v>
      </c>
      <c r="C9" s="286">
        <v>737</v>
      </c>
      <c r="D9" s="305">
        <v>39</v>
      </c>
      <c r="E9" s="288">
        <v>5.3</v>
      </c>
      <c r="F9" s="289">
        <v>799</v>
      </c>
      <c r="G9" s="305">
        <v>50</v>
      </c>
      <c r="H9" s="290">
        <v>6.3</v>
      </c>
      <c r="I9" s="291">
        <v>4</v>
      </c>
      <c r="J9" s="306">
        <v>0</v>
      </c>
      <c r="K9" s="308">
        <v>0</v>
      </c>
      <c r="L9" s="289">
        <v>1540</v>
      </c>
      <c r="M9" s="305">
        <v>89</v>
      </c>
      <c r="N9" s="294">
        <v>5.8</v>
      </c>
    </row>
    <row r="10" spans="1:14" x14ac:dyDescent="0.25">
      <c r="A10" s="37" t="s">
        <v>16</v>
      </c>
      <c r="B10" s="295" t="s">
        <v>19</v>
      </c>
      <c r="C10" s="296">
        <v>724</v>
      </c>
      <c r="D10" s="297">
        <v>41</v>
      </c>
      <c r="E10" s="298">
        <v>5.7</v>
      </c>
      <c r="F10" s="299">
        <v>712</v>
      </c>
      <c r="G10" s="297">
        <v>47</v>
      </c>
      <c r="H10" s="300">
        <v>6.6</v>
      </c>
      <c r="I10" s="301">
        <v>11</v>
      </c>
      <c r="J10" s="302">
        <v>0</v>
      </c>
      <c r="K10" s="652">
        <v>0</v>
      </c>
      <c r="L10" s="299">
        <v>1447</v>
      </c>
      <c r="M10" s="297">
        <v>88</v>
      </c>
      <c r="N10" s="304">
        <v>6.1</v>
      </c>
    </row>
    <row r="11" spans="1:14" x14ac:dyDescent="0.25">
      <c r="A11" s="32" t="s">
        <v>16</v>
      </c>
      <c r="B11" s="285" t="s">
        <v>20</v>
      </c>
      <c r="C11" s="286">
        <v>1483</v>
      </c>
      <c r="D11" s="305">
        <v>71</v>
      </c>
      <c r="E11" s="288">
        <v>4.8</v>
      </c>
      <c r="F11" s="289">
        <v>1507</v>
      </c>
      <c r="G11" s="305">
        <v>73</v>
      </c>
      <c r="H11" s="290">
        <v>4.8</v>
      </c>
      <c r="I11" s="306">
        <v>0</v>
      </c>
      <c r="J11" s="306">
        <v>0</v>
      </c>
      <c r="K11" s="308">
        <v>0</v>
      </c>
      <c r="L11" s="289">
        <v>2990</v>
      </c>
      <c r="M11" s="305">
        <v>144</v>
      </c>
      <c r="N11" s="294">
        <v>4.8</v>
      </c>
    </row>
    <row r="12" spans="1:14" x14ac:dyDescent="0.25">
      <c r="A12" s="37" t="s">
        <v>16</v>
      </c>
      <c r="B12" s="295" t="s">
        <v>21</v>
      </c>
      <c r="C12" s="296">
        <v>790</v>
      </c>
      <c r="D12" s="297">
        <v>55</v>
      </c>
      <c r="E12" s="298">
        <v>7</v>
      </c>
      <c r="F12" s="299">
        <v>767</v>
      </c>
      <c r="G12" s="297">
        <v>45</v>
      </c>
      <c r="H12" s="300">
        <v>5.9</v>
      </c>
      <c r="I12" s="301">
        <v>60</v>
      </c>
      <c r="J12" s="302">
        <v>0</v>
      </c>
      <c r="K12" s="652">
        <v>0</v>
      </c>
      <c r="L12" s="299">
        <v>1617</v>
      </c>
      <c r="M12" s="297">
        <v>100</v>
      </c>
      <c r="N12" s="304">
        <v>6.2</v>
      </c>
    </row>
    <row r="13" spans="1:14" x14ac:dyDescent="0.25">
      <c r="A13" s="32" t="s">
        <v>16</v>
      </c>
      <c r="B13" s="285" t="s">
        <v>22</v>
      </c>
      <c r="C13" s="286">
        <v>1604</v>
      </c>
      <c r="D13" s="305">
        <v>33</v>
      </c>
      <c r="E13" s="288">
        <v>2.1</v>
      </c>
      <c r="F13" s="289">
        <v>1626</v>
      </c>
      <c r="G13" s="305">
        <v>36</v>
      </c>
      <c r="H13" s="290">
        <v>2.2000000000000002</v>
      </c>
      <c r="I13" s="291">
        <v>0</v>
      </c>
      <c r="J13" s="306">
        <v>0</v>
      </c>
      <c r="K13" s="308">
        <v>0</v>
      </c>
      <c r="L13" s="289">
        <v>3230</v>
      </c>
      <c r="M13" s="305">
        <v>69</v>
      </c>
      <c r="N13" s="294">
        <v>2.1</v>
      </c>
    </row>
    <row r="14" spans="1:14" x14ac:dyDescent="0.25">
      <c r="A14" s="37" t="s">
        <v>23</v>
      </c>
      <c r="B14" s="295" t="s">
        <v>24</v>
      </c>
      <c r="C14" s="296">
        <v>1026</v>
      </c>
      <c r="D14" s="297">
        <v>44</v>
      </c>
      <c r="E14" s="298">
        <v>4.3</v>
      </c>
      <c r="F14" s="299">
        <v>977</v>
      </c>
      <c r="G14" s="297">
        <v>36</v>
      </c>
      <c r="H14" s="300">
        <v>3.7</v>
      </c>
      <c r="I14" s="301">
        <v>4</v>
      </c>
      <c r="J14" s="143">
        <v>0</v>
      </c>
      <c r="K14" s="307">
        <v>0</v>
      </c>
      <c r="L14" s="299">
        <v>2007</v>
      </c>
      <c r="M14" s="297">
        <v>80</v>
      </c>
      <c r="N14" s="304">
        <v>4</v>
      </c>
    </row>
    <row r="15" spans="1:14" x14ac:dyDescent="0.25">
      <c r="A15" s="32" t="s">
        <v>25</v>
      </c>
      <c r="B15" s="285" t="s">
        <v>26</v>
      </c>
      <c r="C15" s="286">
        <v>668</v>
      </c>
      <c r="D15" s="305">
        <v>24</v>
      </c>
      <c r="E15" s="288">
        <v>3.6</v>
      </c>
      <c r="F15" s="289">
        <v>781</v>
      </c>
      <c r="G15" s="305">
        <v>24</v>
      </c>
      <c r="H15" s="290">
        <v>3.1</v>
      </c>
      <c r="I15" s="291">
        <v>7</v>
      </c>
      <c r="J15" s="306">
        <v>0</v>
      </c>
      <c r="K15" s="308">
        <v>0</v>
      </c>
      <c r="L15" s="289">
        <v>1456</v>
      </c>
      <c r="M15" s="305">
        <v>48</v>
      </c>
      <c r="N15" s="294">
        <v>3.3</v>
      </c>
    </row>
    <row r="16" spans="1:14" x14ac:dyDescent="0.25">
      <c r="A16" s="37" t="s">
        <v>27</v>
      </c>
      <c r="B16" s="295" t="s">
        <v>28</v>
      </c>
      <c r="C16" s="296">
        <v>903</v>
      </c>
      <c r="D16" s="297">
        <v>23</v>
      </c>
      <c r="E16" s="298">
        <v>2.5</v>
      </c>
      <c r="F16" s="299">
        <v>1159</v>
      </c>
      <c r="G16" s="297">
        <v>50</v>
      </c>
      <c r="H16" s="300">
        <v>4.3</v>
      </c>
      <c r="I16" s="301">
        <v>0</v>
      </c>
      <c r="J16" s="302">
        <v>0</v>
      </c>
      <c r="K16" s="652">
        <v>0</v>
      </c>
      <c r="L16" s="299">
        <v>2062</v>
      </c>
      <c r="M16" s="297">
        <v>73</v>
      </c>
      <c r="N16" s="304">
        <v>3.5</v>
      </c>
    </row>
    <row r="17" spans="1:14" x14ac:dyDescent="0.25">
      <c r="A17" s="32" t="s">
        <v>29</v>
      </c>
      <c r="B17" s="285" t="s">
        <v>30</v>
      </c>
      <c r="C17" s="286">
        <v>724</v>
      </c>
      <c r="D17" s="305">
        <v>34</v>
      </c>
      <c r="E17" s="288">
        <v>4.7</v>
      </c>
      <c r="F17" s="289">
        <v>877</v>
      </c>
      <c r="G17" s="305">
        <v>59</v>
      </c>
      <c r="H17" s="290">
        <v>6.7</v>
      </c>
      <c r="I17" s="291">
        <v>5</v>
      </c>
      <c r="J17" s="306">
        <v>0</v>
      </c>
      <c r="K17" s="308">
        <v>0</v>
      </c>
      <c r="L17" s="289">
        <v>1606</v>
      </c>
      <c r="M17" s="305">
        <v>93</v>
      </c>
      <c r="N17" s="294">
        <v>5.8</v>
      </c>
    </row>
    <row r="18" spans="1:14" x14ac:dyDescent="0.25">
      <c r="A18" s="37" t="s">
        <v>29</v>
      </c>
      <c r="B18" s="295" t="s">
        <v>31</v>
      </c>
      <c r="C18" s="296">
        <v>1270</v>
      </c>
      <c r="D18" s="297">
        <v>52</v>
      </c>
      <c r="E18" s="298">
        <v>4.0999999999999996</v>
      </c>
      <c r="F18" s="299">
        <v>1479</v>
      </c>
      <c r="G18" s="297">
        <v>70</v>
      </c>
      <c r="H18" s="300">
        <v>4.7</v>
      </c>
      <c r="I18" s="301">
        <v>0</v>
      </c>
      <c r="J18" s="302">
        <v>0</v>
      </c>
      <c r="K18" s="652">
        <v>0</v>
      </c>
      <c r="L18" s="299">
        <v>2749</v>
      </c>
      <c r="M18" s="297">
        <v>122</v>
      </c>
      <c r="N18" s="304">
        <v>4.4000000000000004</v>
      </c>
    </row>
    <row r="19" spans="1:14" x14ac:dyDescent="0.25">
      <c r="A19" s="32" t="s">
        <v>29</v>
      </c>
      <c r="B19" s="285" t="s">
        <v>32</v>
      </c>
      <c r="C19" s="286">
        <v>1625</v>
      </c>
      <c r="D19" s="305">
        <v>53</v>
      </c>
      <c r="E19" s="288">
        <v>3.3</v>
      </c>
      <c r="F19" s="289">
        <v>1706</v>
      </c>
      <c r="G19" s="305">
        <v>52</v>
      </c>
      <c r="H19" s="290">
        <v>3</v>
      </c>
      <c r="I19" s="291">
        <v>2</v>
      </c>
      <c r="J19" s="142">
        <v>0</v>
      </c>
      <c r="K19" s="653">
        <v>0</v>
      </c>
      <c r="L19" s="289">
        <v>3333</v>
      </c>
      <c r="M19" s="305">
        <v>105</v>
      </c>
      <c r="N19" s="294">
        <v>3.2</v>
      </c>
    </row>
    <row r="20" spans="1:14" x14ac:dyDescent="0.25">
      <c r="A20" s="37" t="s">
        <v>33</v>
      </c>
      <c r="B20" s="295" t="s">
        <v>34</v>
      </c>
      <c r="C20" s="296">
        <v>308</v>
      </c>
      <c r="D20" s="297">
        <v>47</v>
      </c>
      <c r="E20" s="298">
        <v>15.3</v>
      </c>
      <c r="F20" s="299">
        <v>386</v>
      </c>
      <c r="G20" s="297">
        <v>49</v>
      </c>
      <c r="H20" s="300">
        <v>12.7</v>
      </c>
      <c r="I20" s="301">
        <v>1</v>
      </c>
      <c r="J20" s="302">
        <v>0</v>
      </c>
      <c r="K20" s="652">
        <v>0</v>
      </c>
      <c r="L20" s="299">
        <v>695</v>
      </c>
      <c r="M20" s="297">
        <v>96</v>
      </c>
      <c r="N20" s="304">
        <v>13.8</v>
      </c>
    </row>
    <row r="21" spans="1:14" x14ac:dyDescent="0.25">
      <c r="A21" s="32" t="s">
        <v>35</v>
      </c>
      <c r="B21" s="285" t="s">
        <v>36</v>
      </c>
      <c r="C21" s="286">
        <v>302</v>
      </c>
      <c r="D21" s="305">
        <v>27</v>
      </c>
      <c r="E21" s="288">
        <v>8.9</v>
      </c>
      <c r="F21" s="289">
        <v>335</v>
      </c>
      <c r="G21" s="305">
        <v>23</v>
      </c>
      <c r="H21" s="290">
        <v>6.9</v>
      </c>
      <c r="I21" s="291">
        <v>5</v>
      </c>
      <c r="J21" s="306">
        <v>0</v>
      </c>
      <c r="K21" s="308">
        <v>0</v>
      </c>
      <c r="L21" s="289">
        <v>642</v>
      </c>
      <c r="M21" s="305">
        <v>50</v>
      </c>
      <c r="N21" s="294">
        <v>7.8</v>
      </c>
    </row>
    <row r="22" spans="1:14" x14ac:dyDescent="0.25">
      <c r="A22" s="37" t="s">
        <v>35</v>
      </c>
      <c r="B22" s="295" t="s">
        <v>37</v>
      </c>
      <c r="C22" s="296">
        <v>641</v>
      </c>
      <c r="D22" s="297">
        <v>32</v>
      </c>
      <c r="E22" s="298">
        <v>5</v>
      </c>
      <c r="F22" s="299">
        <v>824</v>
      </c>
      <c r="G22" s="297">
        <v>38</v>
      </c>
      <c r="H22" s="300">
        <v>4.5999999999999996</v>
      </c>
      <c r="I22" s="301">
        <v>7</v>
      </c>
      <c r="J22" s="302">
        <v>0</v>
      </c>
      <c r="K22" s="652">
        <v>0</v>
      </c>
      <c r="L22" s="299">
        <v>1472</v>
      </c>
      <c r="M22" s="297">
        <v>70</v>
      </c>
      <c r="N22" s="304">
        <v>4.8</v>
      </c>
    </row>
    <row r="23" spans="1:14" x14ac:dyDescent="0.25">
      <c r="A23" s="32" t="s">
        <v>35</v>
      </c>
      <c r="B23" s="285" t="s">
        <v>38</v>
      </c>
      <c r="C23" s="286">
        <v>1067</v>
      </c>
      <c r="D23" s="305">
        <v>68</v>
      </c>
      <c r="E23" s="288">
        <v>6.4</v>
      </c>
      <c r="F23" s="289">
        <v>1125</v>
      </c>
      <c r="G23" s="305">
        <v>63</v>
      </c>
      <c r="H23" s="290">
        <v>5.6</v>
      </c>
      <c r="I23" s="291">
        <v>4</v>
      </c>
      <c r="J23" s="306">
        <v>0</v>
      </c>
      <c r="K23" s="308">
        <v>0</v>
      </c>
      <c r="L23" s="289">
        <v>2196</v>
      </c>
      <c r="M23" s="305">
        <v>131</v>
      </c>
      <c r="N23" s="294">
        <v>6</v>
      </c>
    </row>
    <row r="24" spans="1:14" x14ac:dyDescent="0.25">
      <c r="A24" s="37" t="s">
        <v>39</v>
      </c>
      <c r="B24" s="295" t="s">
        <v>40</v>
      </c>
      <c r="C24" s="296">
        <v>551</v>
      </c>
      <c r="D24" s="297">
        <v>44</v>
      </c>
      <c r="E24" s="298">
        <v>8</v>
      </c>
      <c r="F24" s="299">
        <v>563</v>
      </c>
      <c r="G24" s="297">
        <v>60</v>
      </c>
      <c r="H24" s="300">
        <v>10.7</v>
      </c>
      <c r="I24" s="301">
        <v>6</v>
      </c>
      <c r="J24" s="143">
        <v>2</v>
      </c>
      <c r="K24" s="307">
        <v>33.299999999999997</v>
      </c>
      <c r="L24" s="299">
        <v>1120</v>
      </c>
      <c r="M24" s="297">
        <v>106</v>
      </c>
      <c r="N24" s="304">
        <v>9.5</v>
      </c>
    </row>
    <row r="25" spans="1:14" x14ac:dyDescent="0.25">
      <c r="A25" s="32" t="s">
        <v>41</v>
      </c>
      <c r="B25" s="285" t="s">
        <v>42</v>
      </c>
      <c r="C25" s="286">
        <v>394</v>
      </c>
      <c r="D25" s="305">
        <v>45</v>
      </c>
      <c r="E25" s="288">
        <v>11.4</v>
      </c>
      <c r="F25" s="289">
        <v>380</v>
      </c>
      <c r="G25" s="305">
        <v>37</v>
      </c>
      <c r="H25" s="290">
        <v>9.6999999999999993</v>
      </c>
      <c r="I25" s="291">
        <v>0</v>
      </c>
      <c r="J25" s="306">
        <v>0</v>
      </c>
      <c r="K25" s="308">
        <v>0</v>
      </c>
      <c r="L25" s="289">
        <v>774</v>
      </c>
      <c r="M25" s="305">
        <v>82</v>
      </c>
      <c r="N25" s="294">
        <v>10.6</v>
      </c>
    </row>
    <row r="26" spans="1:14" x14ac:dyDescent="0.25">
      <c r="A26" s="37" t="s">
        <v>43</v>
      </c>
      <c r="B26" s="295" t="s">
        <v>44</v>
      </c>
      <c r="C26" s="296">
        <v>950</v>
      </c>
      <c r="D26" s="297">
        <v>27</v>
      </c>
      <c r="E26" s="298">
        <v>2.8</v>
      </c>
      <c r="F26" s="299">
        <v>880</v>
      </c>
      <c r="G26" s="297">
        <v>38</v>
      </c>
      <c r="H26" s="300">
        <v>4.3</v>
      </c>
      <c r="I26" s="301">
        <v>8</v>
      </c>
      <c r="J26" s="143">
        <v>0</v>
      </c>
      <c r="K26" s="307">
        <v>0</v>
      </c>
      <c r="L26" s="299">
        <v>1838</v>
      </c>
      <c r="M26" s="297">
        <v>65</v>
      </c>
      <c r="N26" s="304">
        <v>3.5</v>
      </c>
    </row>
    <row r="27" spans="1:14" x14ac:dyDescent="0.25">
      <c r="A27" s="32" t="s">
        <v>43</v>
      </c>
      <c r="B27" s="285" t="s">
        <v>45</v>
      </c>
      <c r="C27" s="286">
        <v>1277</v>
      </c>
      <c r="D27" s="305">
        <v>61</v>
      </c>
      <c r="E27" s="288">
        <v>4.8</v>
      </c>
      <c r="F27" s="289">
        <v>1113</v>
      </c>
      <c r="G27" s="305">
        <v>59</v>
      </c>
      <c r="H27" s="290">
        <v>5.3</v>
      </c>
      <c r="I27" s="291">
        <v>10</v>
      </c>
      <c r="J27" s="306">
        <v>0</v>
      </c>
      <c r="K27" s="308">
        <v>0</v>
      </c>
      <c r="L27" s="289">
        <v>2400</v>
      </c>
      <c r="M27" s="305">
        <v>120</v>
      </c>
      <c r="N27" s="294">
        <v>5</v>
      </c>
    </row>
    <row r="28" spans="1:14" x14ac:dyDescent="0.25">
      <c r="A28" s="37" t="s">
        <v>46</v>
      </c>
      <c r="B28" s="295" t="s">
        <v>47</v>
      </c>
      <c r="C28" s="296">
        <v>203</v>
      </c>
      <c r="D28" s="297">
        <v>34</v>
      </c>
      <c r="E28" s="298">
        <v>16.7</v>
      </c>
      <c r="F28" s="299">
        <v>243</v>
      </c>
      <c r="G28" s="297">
        <v>41</v>
      </c>
      <c r="H28" s="300">
        <v>16.899999999999999</v>
      </c>
      <c r="I28" s="301">
        <v>0</v>
      </c>
      <c r="J28" s="302">
        <v>0</v>
      </c>
      <c r="K28" s="652">
        <v>0</v>
      </c>
      <c r="L28" s="299">
        <v>446</v>
      </c>
      <c r="M28" s="297">
        <v>75</v>
      </c>
      <c r="N28" s="304">
        <v>16.8</v>
      </c>
    </row>
    <row r="29" spans="1:14" x14ac:dyDescent="0.25">
      <c r="A29" s="32" t="s">
        <v>48</v>
      </c>
      <c r="B29" s="285" t="s">
        <v>49</v>
      </c>
      <c r="C29" s="286">
        <v>906</v>
      </c>
      <c r="D29" s="305">
        <v>30</v>
      </c>
      <c r="E29" s="288">
        <v>3.3</v>
      </c>
      <c r="F29" s="289">
        <v>903</v>
      </c>
      <c r="G29" s="305">
        <v>34</v>
      </c>
      <c r="H29" s="290">
        <v>3.8</v>
      </c>
      <c r="I29" s="291">
        <v>5</v>
      </c>
      <c r="J29" s="306">
        <v>0</v>
      </c>
      <c r="K29" s="308">
        <v>0</v>
      </c>
      <c r="L29" s="289">
        <v>1814</v>
      </c>
      <c r="M29" s="305">
        <v>64</v>
      </c>
      <c r="N29" s="294">
        <v>3.5</v>
      </c>
    </row>
    <row r="30" spans="1:14" x14ac:dyDescent="0.25">
      <c r="A30" s="37" t="s">
        <v>50</v>
      </c>
      <c r="B30" s="295" t="s">
        <v>51</v>
      </c>
      <c r="C30" s="296">
        <v>1057</v>
      </c>
      <c r="D30" s="297">
        <v>65</v>
      </c>
      <c r="E30" s="298">
        <v>6.1</v>
      </c>
      <c r="F30" s="299">
        <v>1124</v>
      </c>
      <c r="G30" s="297">
        <v>65</v>
      </c>
      <c r="H30" s="300">
        <v>5.8</v>
      </c>
      <c r="I30" s="301">
        <v>7</v>
      </c>
      <c r="J30" s="143">
        <v>0</v>
      </c>
      <c r="K30" s="307">
        <v>0</v>
      </c>
      <c r="L30" s="299">
        <v>2188</v>
      </c>
      <c r="M30" s="297">
        <v>130</v>
      </c>
      <c r="N30" s="304">
        <v>5.9</v>
      </c>
    </row>
    <row r="31" spans="1:14" x14ac:dyDescent="0.25">
      <c r="A31" s="32" t="s">
        <v>52</v>
      </c>
      <c r="B31" s="285" t="s">
        <v>53</v>
      </c>
      <c r="C31" s="286">
        <v>497</v>
      </c>
      <c r="D31" s="305">
        <v>19</v>
      </c>
      <c r="E31" s="288">
        <v>3.8</v>
      </c>
      <c r="F31" s="289">
        <v>507</v>
      </c>
      <c r="G31" s="305">
        <v>16</v>
      </c>
      <c r="H31" s="290">
        <v>3.2</v>
      </c>
      <c r="I31" s="291">
        <v>9</v>
      </c>
      <c r="J31" s="306">
        <v>1</v>
      </c>
      <c r="K31" s="308">
        <v>11.1</v>
      </c>
      <c r="L31" s="289">
        <v>1013</v>
      </c>
      <c r="M31" s="305">
        <v>36</v>
      </c>
      <c r="N31" s="294">
        <v>3.6</v>
      </c>
    </row>
    <row r="32" spans="1:14" x14ac:dyDescent="0.25">
      <c r="A32" s="37" t="s">
        <v>52</v>
      </c>
      <c r="B32" s="295" t="s">
        <v>54</v>
      </c>
      <c r="C32" s="296">
        <v>1184</v>
      </c>
      <c r="D32" s="297">
        <v>60</v>
      </c>
      <c r="E32" s="298">
        <v>5.0999999999999996</v>
      </c>
      <c r="F32" s="299">
        <v>1434</v>
      </c>
      <c r="G32" s="297">
        <v>57</v>
      </c>
      <c r="H32" s="300">
        <v>4</v>
      </c>
      <c r="I32" s="301">
        <v>8</v>
      </c>
      <c r="J32" s="143">
        <v>0</v>
      </c>
      <c r="K32" s="307">
        <v>0</v>
      </c>
      <c r="L32" s="299">
        <v>2626</v>
      </c>
      <c r="M32" s="297">
        <v>117</v>
      </c>
      <c r="N32" s="304">
        <v>4.5</v>
      </c>
    </row>
    <row r="33" spans="1:14" x14ac:dyDescent="0.25">
      <c r="A33" s="32" t="s">
        <v>52</v>
      </c>
      <c r="B33" s="285" t="s">
        <v>55</v>
      </c>
      <c r="C33" s="286">
        <v>1854</v>
      </c>
      <c r="D33" s="305">
        <v>90</v>
      </c>
      <c r="E33" s="288">
        <v>4.9000000000000004</v>
      </c>
      <c r="F33" s="289">
        <v>2070</v>
      </c>
      <c r="G33" s="305">
        <v>113</v>
      </c>
      <c r="H33" s="290">
        <v>5.5</v>
      </c>
      <c r="I33" s="291">
        <v>17</v>
      </c>
      <c r="J33" s="142">
        <v>0</v>
      </c>
      <c r="K33" s="653">
        <v>0</v>
      </c>
      <c r="L33" s="289">
        <v>3941</v>
      </c>
      <c r="M33" s="305">
        <v>203</v>
      </c>
      <c r="N33" s="294">
        <v>5.2</v>
      </c>
    </row>
    <row r="34" spans="1:14" x14ac:dyDescent="0.25">
      <c r="A34" s="37" t="s">
        <v>56</v>
      </c>
      <c r="B34" s="295" t="s">
        <v>57</v>
      </c>
      <c r="C34" s="296">
        <v>816</v>
      </c>
      <c r="D34" s="297">
        <v>71</v>
      </c>
      <c r="E34" s="298">
        <v>8.6999999999999993</v>
      </c>
      <c r="F34" s="299">
        <v>803</v>
      </c>
      <c r="G34" s="297">
        <v>73</v>
      </c>
      <c r="H34" s="300">
        <v>9.1</v>
      </c>
      <c r="I34" s="301">
        <v>2</v>
      </c>
      <c r="J34" s="302">
        <v>0</v>
      </c>
      <c r="K34" s="652">
        <v>0</v>
      </c>
      <c r="L34" s="299">
        <v>1621</v>
      </c>
      <c r="M34" s="297">
        <v>144</v>
      </c>
      <c r="N34" s="304">
        <v>8.9</v>
      </c>
    </row>
    <row r="35" spans="1:14" x14ac:dyDescent="0.25">
      <c r="A35" s="32" t="s">
        <v>56</v>
      </c>
      <c r="B35" s="285" t="s">
        <v>58</v>
      </c>
      <c r="C35" s="286">
        <v>911</v>
      </c>
      <c r="D35" s="305">
        <v>55</v>
      </c>
      <c r="E35" s="288">
        <v>6</v>
      </c>
      <c r="F35" s="289">
        <v>974</v>
      </c>
      <c r="G35" s="305">
        <v>54</v>
      </c>
      <c r="H35" s="290">
        <v>5.5</v>
      </c>
      <c r="I35" s="291">
        <v>8</v>
      </c>
      <c r="J35" s="306">
        <v>0</v>
      </c>
      <c r="K35" s="308">
        <v>0</v>
      </c>
      <c r="L35" s="289">
        <v>1893</v>
      </c>
      <c r="M35" s="305">
        <v>109</v>
      </c>
      <c r="N35" s="294">
        <v>5.8</v>
      </c>
    </row>
    <row r="36" spans="1:14" x14ac:dyDescent="0.25">
      <c r="A36" s="37" t="s">
        <v>59</v>
      </c>
      <c r="B36" s="295" t="s">
        <v>60</v>
      </c>
      <c r="C36" s="296">
        <v>616</v>
      </c>
      <c r="D36" s="297">
        <v>49</v>
      </c>
      <c r="E36" s="298">
        <v>8</v>
      </c>
      <c r="F36" s="299">
        <v>576</v>
      </c>
      <c r="G36" s="297">
        <v>61</v>
      </c>
      <c r="H36" s="300">
        <v>10.6</v>
      </c>
      <c r="I36" s="301">
        <v>6</v>
      </c>
      <c r="J36" s="302">
        <v>0</v>
      </c>
      <c r="K36" s="652">
        <v>0</v>
      </c>
      <c r="L36" s="299">
        <v>1198</v>
      </c>
      <c r="M36" s="297">
        <v>110</v>
      </c>
      <c r="N36" s="304">
        <v>9.1999999999999993</v>
      </c>
    </row>
    <row r="37" spans="1:14" x14ac:dyDescent="0.25">
      <c r="A37" s="32" t="s">
        <v>61</v>
      </c>
      <c r="B37" s="285" t="s">
        <v>62</v>
      </c>
      <c r="C37" s="286">
        <v>47</v>
      </c>
      <c r="D37" s="305">
        <v>21</v>
      </c>
      <c r="E37" s="288">
        <v>44.7</v>
      </c>
      <c r="F37" s="289">
        <v>55</v>
      </c>
      <c r="G37" s="305">
        <v>19</v>
      </c>
      <c r="H37" s="290">
        <v>34.5</v>
      </c>
      <c r="I37" s="291">
        <v>0</v>
      </c>
      <c r="J37" s="142">
        <v>0</v>
      </c>
      <c r="K37" s="653">
        <v>0</v>
      </c>
      <c r="L37" s="289">
        <v>102</v>
      </c>
      <c r="M37" s="305">
        <v>40</v>
      </c>
      <c r="N37" s="294">
        <v>39.200000000000003</v>
      </c>
    </row>
    <row r="38" spans="1:14" x14ac:dyDescent="0.25">
      <c r="A38" s="37" t="s">
        <v>63</v>
      </c>
      <c r="B38" s="295" t="s">
        <v>64</v>
      </c>
      <c r="C38" s="296">
        <v>403</v>
      </c>
      <c r="D38" s="297">
        <v>54</v>
      </c>
      <c r="E38" s="298">
        <v>13.4</v>
      </c>
      <c r="F38" s="299">
        <v>373</v>
      </c>
      <c r="G38" s="297">
        <v>55</v>
      </c>
      <c r="H38" s="300">
        <v>14.7</v>
      </c>
      <c r="I38" s="301">
        <v>0</v>
      </c>
      <c r="J38" s="302">
        <v>0</v>
      </c>
      <c r="K38" s="652">
        <v>0</v>
      </c>
      <c r="L38" s="299">
        <v>776</v>
      </c>
      <c r="M38" s="297">
        <v>109</v>
      </c>
      <c r="N38" s="304">
        <v>14</v>
      </c>
    </row>
    <row r="39" spans="1:14" x14ac:dyDescent="0.25">
      <c r="A39" s="32" t="s">
        <v>63</v>
      </c>
      <c r="B39" s="285" t="s">
        <v>65</v>
      </c>
      <c r="C39" s="286">
        <v>650</v>
      </c>
      <c r="D39" s="305">
        <v>22</v>
      </c>
      <c r="E39" s="288">
        <v>3.4</v>
      </c>
      <c r="F39" s="289">
        <v>598</v>
      </c>
      <c r="G39" s="305">
        <v>20</v>
      </c>
      <c r="H39" s="290">
        <v>3.3</v>
      </c>
      <c r="I39" s="291">
        <v>9</v>
      </c>
      <c r="J39" s="306">
        <v>0</v>
      </c>
      <c r="K39" s="308">
        <v>0</v>
      </c>
      <c r="L39" s="289">
        <v>1257</v>
      </c>
      <c r="M39" s="305">
        <v>42</v>
      </c>
      <c r="N39" s="294">
        <v>3.3</v>
      </c>
    </row>
    <row r="40" spans="1:14" x14ac:dyDescent="0.25">
      <c r="A40" s="37" t="s">
        <v>66</v>
      </c>
      <c r="B40" s="295" t="s">
        <v>67</v>
      </c>
      <c r="C40" s="296">
        <v>1103</v>
      </c>
      <c r="D40" s="297">
        <v>71</v>
      </c>
      <c r="E40" s="298">
        <v>6.4</v>
      </c>
      <c r="F40" s="299">
        <v>883</v>
      </c>
      <c r="G40" s="297">
        <v>45</v>
      </c>
      <c r="H40" s="300">
        <v>5.0999999999999996</v>
      </c>
      <c r="I40" s="301">
        <v>0</v>
      </c>
      <c r="J40" s="302">
        <v>0</v>
      </c>
      <c r="K40" s="652">
        <v>0</v>
      </c>
      <c r="L40" s="299">
        <v>1986</v>
      </c>
      <c r="M40" s="297">
        <v>116</v>
      </c>
      <c r="N40" s="304">
        <v>5.8</v>
      </c>
    </row>
    <row r="41" spans="1:14" x14ac:dyDescent="0.25">
      <c r="A41" s="32" t="s">
        <v>66</v>
      </c>
      <c r="B41" s="285" t="s">
        <v>68</v>
      </c>
      <c r="C41" s="286">
        <v>317</v>
      </c>
      <c r="D41" s="305">
        <v>27</v>
      </c>
      <c r="E41" s="288">
        <v>8.5</v>
      </c>
      <c r="F41" s="289">
        <v>282</v>
      </c>
      <c r="G41" s="305">
        <v>24</v>
      </c>
      <c r="H41" s="290">
        <v>8.5</v>
      </c>
      <c r="I41" s="291">
        <v>4</v>
      </c>
      <c r="J41" s="306">
        <v>0</v>
      </c>
      <c r="K41" s="308">
        <v>0</v>
      </c>
      <c r="L41" s="289">
        <v>603</v>
      </c>
      <c r="M41" s="305">
        <v>51</v>
      </c>
      <c r="N41" s="294">
        <v>8.5</v>
      </c>
    </row>
    <row r="42" spans="1:14" x14ac:dyDescent="0.25">
      <c r="A42" s="37" t="s">
        <v>69</v>
      </c>
      <c r="B42" s="295" t="s">
        <v>70</v>
      </c>
      <c r="C42" s="296">
        <v>1021</v>
      </c>
      <c r="D42" s="297">
        <v>46</v>
      </c>
      <c r="E42" s="298">
        <v>4.5</v>
      </c>
      <c r="F42" s="299">
        <v>788</v>
      </c>
      <c r="G42" s="297">
        <v>36</v>
      </c>
      <c r="H42" s="300">
        <v>4.5999999999999996</v>
      </c>
      <c r="I42" s="301">
        <v>7</v>
      </c>
      <c r="J42" s="302">
        <v>0</v>
      </c>
      <c r="K42" s="652">
        <v>0</v>
      </c>
      <c r="L42" s="299">
        <v>1816</v>
      </c>
      <c r="M42" s="297">
        <v>82</v>
      </c>
      <c r="N42" s="304">
        <v>4.5</v>
      </c>
    </row>
    <row r="43" spans="1:14" x14ac:dyDescent="0.25">
      <c r="A43" s="32" t="s">
        <v>71</v>
      </c>
      <c r="B43" s="285" t="s">
        <v>72</v>
      </c>
      <c r="C43" s="286">
        <v>946</v>
      </c>
      <c r="D43" s="305">
        <v>46</v>
      </c>
      <c r="E43" s="288">
        <v>4.9000000000000004</v>
      </c>
      <c r="F43" s="289">
        <v>1177</v>
      </c>
      <c r="G43" s="305">
        <v>46</v>
      </c>
      <c r="H43" s="290">
        <v>3.9</v>
      </c>
      <c r="I43" s="291">
        <v>0</v>
      </c>
      <c r="J43" s="306">
        <v>0</v>
      </c>
      <c r="K43" s="308">
        <v>0</v>
      </c>
      <c r="L43" s="289">
        <v>2123</v>
      </c>
      <c r="M43" s="305">
        <v>92</v>
      </c>
      <c r="N43" s="294">
        <v>4.3</v>
      </c>
    </row>
    <row r="44" spans="1:14" x14ac:dyDescent="0.25">
      <c r="A44" s="37" t="s">
        <v>73</v>
      </c>
      <c r="B44" s="295" t="s">
        <v>74</v>
      </c>
      <c r="C44" s="296">
        <v>790</v>
      </c>
      <c r="D44" s="297">
        <v>41</v>
      </c>
      <c r="E44" s="298">
        <v>5.2</v>
      </c>
      <c r="F44" s="299">
        <v>861</v>
      </c>
      <c r="G44" s="297">
        <v>43</v>
      </c>
      <c r="H44" s="300">
        <v>5</v>
      </c>
      <c r="I44" s="301">
        <v>9</v>
      </c>
      <c r="J44" s="302">
        <v>0</v>
      </c>
      <c r="K44" s="652">
        <v>0</v>
      </c>
      <c r="L44" s="299">
        <v>1660</v>
      </c>
      <c r="M44" s="297">
        <v>84</v>
      </c>
      <c r="N44" s="304">
        <v>5.0999999999999996</v>
      </c>
    </row>
    <row r="45" spans="1:14" x14ac:dyDescent="0.25">
      <c r="A45" s="32" t="s">
        <v>73</v>
      </c>
      <c r="B45" s="285" t="s">
        <v>75</v>
      </c>
      <c r="C45" s="286">
        <v>1557</v>
      </c>
      <c r="D45" s="305">
        <v>182</v>
      </c>
      <c r="E45" s="288">
        <v>11.7</v>
      </c>
      <c r="F45" s="289">
        <v>1830</v>
      </c>
      <c r="G45" s="305">
        <v>198</v>
      </c>
      <c r="H45" s="290">
        <v>10.8</v>
      </c>
      <c r="I45" s="291">
        <v>24</v>
      </c>
      <c r="J45" s="306">
        <v>0</v>
      </c>
      <c r="K45" s="308">
        <v>0</v>
      </c>
      <c r="L45" s="289">
        <v>3411</v>
      </c>
      <c r="M45" s="305">
        <v>380</v>
      </c>
      <c r="N45" s="294">
        <v>11.1</v>
      </c>
    </row>
    <row r="46" spans="1:14" x14ac:dyDescent="0.25">
      <c r="A46" s="37" t="s">
        <v>73</v>
      </c>
      <c r="B46" s="295" t="s">
        <v>76</v>
      </c>
      <c r="C46" s="296">
        <v>524</v>
      </c>
      <c r="D46" s="297">
        <v>18</v>
      </c>
      <c r="E46" s="298">
        <v>3.4</v>
      </c>
      <c r="F46" s="299">
        <v>651</v>
      </c>
      <c r="G46" s="297">
        <v>28</v>
      </c>
      <c r="H46" s="300">
        <v>4.3</v>
      </c>
      <c r="I46" s="301">
        <v>2</v>
      </c>
      <c r="J46" s="143">
        <v>0</v>
      </c>
      <c r="K46" s="307">
        <v>0</v>
      </c>
      <c r="L46" s="299">
        <v>1177</v>
      </c>
      <c r="M46" s="297">
        <v>46</v>
      </c>
      <c r="N46" s="304">
        <v>3.9</v>
      </c>
    </row>
    <row r="47" spans="1:14" x14ac:dyDescent="0.25">
      <c r="A47" s="32" t="s">
        <v>73</v>
      </c>
      <c r="B47" s="285" t="s">
        <v>77</v>
      </c>
      <c r="C47" s="286">
        <v>1135</v>
      </c>
      <c r="D47" s="305">
        <v>61</v>
      </c>
      <c r="E47" s="288">
        <v>5.4</v>
      </c>
      <c r="F47" s="289">
        <v>1297</v>
      </c>
      <c r="G47" s="305">
        <v>49</v>
      </c>
      <c r="H47" s="290">
        <v>3.8</v>
      </c>
      <c r="I47" s="291">
        <v>6</v>
      </c>
      <c r="J47" s="306">
        <v>1</v>
      </c>
      <c r="K47" s="308">
        <v>16.7</v>
      </c>
      <c r="L47" s="289">
        <v>2438</v>
      </c>
      <c r="M47" s="305">
        <v>111</v>
      </c>
      <c r="N47" s="294">
        <v>4.5999999999999996</v>
      </c>
    </row>
    <row r="48" spans="1:14" x14ac:dyDescent="0.25">
      <c r="A48" s="37" t="s">
        <v>73</v>
      </c>
      <c r="B48" s="295" t="s">
        <v>78</v>
      </c>
      <c r="C48" s="296">
        <v>623</v>
      </c>
      <c r="D48" s="297">
        <v>41</v>
      </c>
      <c r="E48" s="298">
        <v>6.6</v>
      </c>
      <c r="F48" s="299">
        <v>700</v>
      </c>
      <c r="G48" s="297">
        <v>52</v>
      </c>
      <c r="H48" s="300">
        <v>7.4</v>
      </c>
      <c r="I48" s="301">
        <v>4</v>
      </c>
      <c r="J48" s="302">
        <v>0</v>
      </c>
      <c r="K48" s="652">
        <v>0</v>
      </c>
      <c r="L48" s="299">
        <v>1327</v>
      </c>
      <c r="M48" s="297">
        <v>93</v>
      </c>
      <c r="N48" s="304">
        <v>7</v>
      </c>
    </row>
    <row r="49" spans="1:14" x14ac:dyDescent="0.25">
      <c r="A49" s="32" t="s">
        <v>79</v>
      </c>
      <c r="B49" s="285" t="s">
        <v>80</v>
      </c>
      <c r="C49" s="286">
        <v>511</v>
      </c>
      <c r="D49" s="305">
        <v>42</v>
      </c>
      <c r="E49" s="288">
        <v>8.1999999999999993</v>
      </c>
      <c r="F49" s="289">
        <v>551</v>
      </c>
      <c r="G49" s="305">
        <v>42</v>
      </c>
      <c r="H49" s="290">
        <v>7.6</v>
      </c>
      <c r="I49" s="291">
        <v>3</v>
      </c>
      <c r="J49" s="142">
        <v>0</v>
      </c>
      <c r="K49" s="653">
        <v>0</v>
      </c>
      <c r="L49" s="289">
        <v>1065</v>
      </c>
      <c r="M49" s="305">
        <v>84</v>
      </c>
      <c r="N49" s="294">
        <v>7.9</v>
      </c>
    </row>
    <row r="50" spans="1:14" x14ac:dyDescent="0.25">
      <c r="A50" s="37" t="s">
        <v>79</v>
      </c>
      <c r="B50" s="295" t="s">
        <v>81</v>
      </c>
      <c r="C50" s="296">
        <v>237</v>
      </c>
      <c r="D50" s="297">
        <v>23</v>
      </c>
      <c r="E50" s="298">
        <v>9.6999999999999993</v>
      </c>
      <c r="F50" s="299">
        <v>224</v>
      </c>
      <c r="G50" s="297">
        <v>29</v>
      </c>
      <c r="H50" s="300">
        <v>12.9</v>
      </c>
      <c r="I50" s="301">
        <v>0</v>
      </c>
      <c r="J50" s="302">
        <v>0</v>
      </c>
      <c r="K50" s="652">
        <v>0</v>
      </c>
      <c r="L50" s="299">
        <v>461</v>
      </c>
      <c r="M50" s="297">
        <v>52</v>
      </c>
      <c r="N50" s="304">
        <v>11.3</v>
      </c>
    </row>
    <row r="51" spans="1:14" x14ac:dyDescent="0.25">
      <c r="A51" s="32" t="s">
        <v>82</v>
      </c>
      <c r="B51" s="285" t="s">
        <v>83</v>
      </c>
      <c r="C51" s="286">
        <v>404</v>
      </c>
      <c r="D51" s="305">
        <v>53</v>
      </c>
      <c r="E51" s="288">
        <v>13.1</v>
      </c>
      <c r="F51" s="289">
        <v>399</v>
      </c>
      <c r="G51" s="305">
        <v>67</v>
      </c>
      <c r="H51" s="290">
        <v>16.8</v>
      </c>
      <c r="I51" s="291">
        <v>8</v>
      </c>
      <c r="J51" s="306">
        <v>0</v>
      </c>
      <c r="K51" s="308">
        <v>0</v>
      </c>
      <c r="L51" s="289">
        <v>811</v>
      </c>
      <c r="M51" s="305">
        <v>120</v>
      </c>
      <c r="N51" s="294">
        <v>14.8</v>
      </c>
    </row>
    <row r="52" spans="1:14" x14ac:dyDescent="0.25">
      <c r="A52" s="37" t="s">
        <v>82</v>
      </c>
      <c r="B52" s="295" t="s">
        <v>84</v>
      </c>
      <c r="C52" s="296">
        <v>1254</v>
      </c>
      <c r="D52" s="297">
        <v>35</v>
      </c>
      <c r="E52" s="298">
        <v>2.8</v>
      </c>
      <c r="F52" s="299">
        <v>1333</v>
      </c>
      <c r="G52" s="297">
        <v>40</v>
      </c>
      <c r="H52" s="300">
        <v>3</v>
      </c>
      <c r="I52" s="301">
        <v>6</v>
      </c>
      <c r="J52" s="302">
        <v>0</v>
      </c>
      <c r="K52" s="652">
        <v>0</v>
      </c>
      <c r="L52" s="299">
        <v>2593</v>
      </c>
      <c r="M52" s="297">
        <v>75</v>
      </c>
      <c r="N52" s="304">
        <v>2.9</v>
      </c>
    </row>
    <row r="53" spans="1:14" x14ac:dyDescent="0.25">
      <c r="A53" s="32" t="s">
        <v>85</v>
      </c>
      <c r="B53" s="285" t="s">
        <v>86</v>
      </c>
      <c r="C53" s="286">
        <v>399</v>
      </c>
      <c r="D53" s="305">
        <v>35</v>
      </c>
      <c r="E53" s="288">
        <v>8.8000000000000007</v>
      </c>
      <c r="F53" s="289">
        <v>352</v>
      </c>
      <c r="G53" s="305">
        <v>19</v>
      </c>
      <c r="H53" s="290">
        <v>5.4</v>
      </c>
      <c r="I53" s="291">
        <v>10</v>
      </c>
      <c r="J53" s="306">
        <v>0</v>
      </c>
      <c r="K53" s="308">
        <v>0</v>
      </c>
      <c r="L53" s="289">
        <v>761</v>
      </c>
      <c r="M53" s="305">
        <v>54</v>
      </c>
      <c r="N53" s="294">
        <v>7.1</v>
      </c>
    </row>
    <row r="54" spans="1:14" x14ac:dyDescent="0.25">
      <c r="A54" s="37" t="s">
        <v>87</v>
      </c>
      <c r="B54" s="295" t="s">
        <v>88</v>
      </c>
      <c r="C54" s="296">
        <v>597</v>
      </c>
      <c r="D54" s="297">
        <v>40</v>
      </c>
      <c r="E54" s="298">
        <v>6.7</v>
      </c>
      <c r="F54" s="299">
        <v>505</v>
      </c>
      <c r="G54" s="297">
        <v>36</v>
      </c>
      <c r="H54" s="300">
        <v>7.1</v>
      </c>
      <c r="I54" s="301">
        <v>6</v>
      </c>
      <c r="J54" s="302">
        <v>0</v>
      </c>
      <c r="K54" s="652">
        <v>0</v>
      </c>
      <c r="L54" s="299">
        <v>1108</v>
      </c>
      <c r="M54" s="297">
        <v>76</v>
      </c>
      <c r="N54" s="304">
        <v>6.9</v>
      </c>
    </row>
    <row r="55" spans="1:14" x14ac:dyDescent="0.25">
      <c r="A55" s="32" t="s">
        <v>89</v>
      </c>
      <c r="B55" s="285" t="s">
        <v>90</v>
      </c>
      <c r="C55" s="286">
        <v>1504</v>
      </c>
      <c r="D55" s="305">
        <v>64</v>
      </c>
      <c r="E55" s="288">
        <v>4.3</v>
      </c>
      <c r="F55" s="289">
        <v>1654</v>
      </c>
      <c r="G55" s="305">
        <v>66</v>
      </c>
      <c r="H55" s="290">
        <v>4</v>
      </c>
      <c r="I55" s="291">
        <v>15</v>
      </c>
      <c r="J55" s="306">
        <v>10</v>
      </c>
      <c r="K55" s="308">
        <v>66.7</v>
      </c>
      <c r="L55" s="289">
        <v>3173</v>
      </c>
      <c r="M55" s="305">
        <v>140</v>
      </c>
      <c r="N55" s="294">
        <v>4.4000000000000004</v>
      </c>
    </row>
    <row r="56" spans="1:14" x14ac:dyDescent="0.25">
      <c r="A56" s="37" t="s">
        <v>89</v>
      </c>
      <c r="B56" s="295" t="s">
        <v>91</v>
      </c>
      <c r="C56" s="296">
        <v>1023</v>
      </c>
      <c r="D56" s="297">
        <v>50</v>
      </c>
      <c r="E56" s="298">
        <v>4.9000000000000004</v>
      </c>
      <c r="F56" s="299">
        <v>1152</v>
      </c>
      <c r="G56" s="297">
        <v>84</v>
      </c>
      <c r="H56" s="300">
        <v>7.3</v>
      </c>
      <c r="I56" s="301">
        <v>8</v>
      </c>
      <c r="J56" s="302">
        <v>0</v>
      </c>
      <c r="K56" s="652">
        <v>0</v>
      </c>
      <c r="L56" s="299">
        <v>2183</v>
      </c>
      <c r="M56" s="297">
        <v>134</v>
      </c>
      <c r="N56" s="304">
        <v>6.1</v>
      </c>
    </row>
    <row r="57" spans="1:14" x14ac:dyDescent="0.25">
      <c r="A57" s="32" t="s">
        <v>89</v>
      </c>
      <c r="B57" s="285" t="s">
        <v>92</v>
      </c>
      <c r="C57" s="286">
        <v>734</v>
      </c>
      <c r="D57" s="305">
        <v>38</v>
      </c>
      <c r="E57" s="288">
        <v>5.2</v>
      </c>
      <c r="F57" s="289">
        <v>757</v>
      </c>
      <c r="G57" s="305">
        <v>39</v>
      </c>
      <c r="H57" s="290">
        <v>5.2</v>
      </c>
      <c r="I57" s="291">
        <v>6</v>
      </c>
      <c r="J57" s="306">
        <v>0</v>
      </c>
      <c r="K57" s="308">
        <v>0</v>
      </c>
      <c r="L57" s="289">
        <v>1497</v>
      </c>
      <c r="M57" s="305">
        <v>77</v>
      </c>
      <c r="N57" s="294">
        <v>5.0999999999999996</v>
      </c>
    </row>
    <row r="58" spans="1:14" x14ac:dyDescent="0.25">
      <c r="A58" s="37" t="s">
        <v>93</v>
      </c>
      <c r="B58" s="295" t="s">
        <v>94</v>
      </c>
      <c r="C58" s="296">
        <v>612</v>
      </c>
      <c r="D58" s="297">
        <v>39</v>
      </c>
      <c r="E58" s="298">
        <v>6.4</v>
      </c>
      <c r="F58" s="299">
        <v>661</v>
      </c>
      <c r="G58" s="297">
        <v>36</v>
      </c>
      <c r="H58" s="300">
        <v>5.4</v>
      </c>
      <c r="I58" s="301">
        <v>0</v>
      </c>
      <c r="J58" s="302">
        <v>0</v>
      </c>
      <c r="K58" s="652">
        <v>0</v>
      </c>
      <c r="L58" s="299">
        <v>1273</v>
      </c>
      <c r="M58" s="297">
        <v>75</v>
      </c>
      <c r="N58" s="304">
        <v>5.9</v>
      </c>
    </row>
    <row r="59" spans="1:14" x14ac:dyDescent="0.25">
      <c r="A59" s="32" t="s">
        <v>95</v>
      </c>
      <c r="B59" s="285" t="s">
        <v>96</v>
      </c>
      <c r="C59" s="286">
        <v>1154</v>
      </c>
      <c r="D59" s="305">
        <v>24</v>
      </c>
      <c r="E59" s="288">
        <v>2.1</v>
      </c>
      <c r="F59" s="289">
        <v>1439</v>
      </c>
      <c r="G59" s="305">
        <v>37</v>
      </c>
      <c r="H59" s="290">
        <v>2.6</v>
      </c>
      <c r="I59" s="291">
        <v>0</v>
      </c>
      <c r="J59" s="306">
        <v>0</v>
      </c>
      <c r="K59" s="308">
        <v>0</v>
      </c>
      <c r="L59" s="289">
        <v>2593</v>
      </c>
      <c r="M59" s="305">
        <v>61</v>
      </c>
      <c r="N59" s="294">
        <v>2.4</v>
      </c>
    </row>
    <row r="60" spans="1:14" x14ac:dyDescent="0.25">
      <c r="A60" s="37" t="s">
        <v>95</v>
      </c>
      <c r="B60" s="295" t="s">
        <v>97</v>
      </c>
      <c r="C60" s="296">
        <v>901</v>
      </c>
      <c r="D60" s="297">
        <v>62</v>
      </c>
      <c r="E60" s="298">
        <v>6.9</v>
      </c>
      <c r="F60" s="299">
        <v>890</v>
      </c>
      <c r="G60" s="297">
        <v>37</v>
      </c>
      <c r="H60" s="300">
        <v>4.2</v>
      </c>
      <c r="I60" s="301">
        <v>12</v>
      </c>
      <c r="J60" s="302">
        <v>0</v>
      </c>
      <c r="K60" s="652">
        <v>0</v>
      </c>
      <c r="L60" s="299">
        <v>1803</v>
      </c>
      <c r="M60" s="297">
        <v>99</v>
      </c>
      <c r="N60" s="304">
        <v>5.5</v>
      </c>
    </row>
    <row r="61" spans="1:14" x14ac:dyDescent="0.25">
      <c r="A61" s="32" t="s">
        <v>98</v>
      </c>
      <c r="B61" s="285" t="s">
        <v>99</v>
      </c>
      <c r="C61" s="286">
        <v>803</v>
      </c>
      <c r="D61" s="305">
        <v>47</v>
      </c>
      <c r="E61" s="288">
        <v>5.9</v>
      </c>
      <c r="F61" s="289">
        <v>813</v>
      </c>
      <c r="G61" s="305">
        <v>58</v>
      </c>
      <c r="H61" s="290">
        <v>7.1</v>
      </c>
      <c r="I61" s="291">
        <v>0</v>
      </c>
      <c r="J61" s="306">
        <v>0</v>
      </c>
      <c r="K61" s="308">
        <v>0</v>
      </c>
      <c r="L61" s="289">
        <v>1616</v>
      </c>
      <c r="M61" s="305">
        <v>105</v>
      </c>
      <c r="N61" s="294">
        <v>6.5</v>
      </c>
    </row>
    <row r="62" spans="1:14" x14ac:dyDescent="0.25">
      <c r="A62" s="37" t="s">
        <v>98</v>
      </c>
      <c r="B62" s="295" t="s">
        <v>100</v>
      </c>
      <c r="C62" s="296">
        <v>586</v>
      </c>
      <c r="D62" s="297">
        <v>45</v>
      </c>
      <c r="E62" s="298">
        <v>7.7</v>
      </c>
      <c r="F62" s="299">
        <v>646</v>
      </c>
      <c r="G62" s="297">
        <v>60</v>
      </c>
      <c r="H62" s="300">
        <v>9.3000000000000007</v>
      </c>
      <c r="I62" s="301">
        <v>1</v>
      </c>
      <c r="J62" s="302">
        <v>0</v>
      </c>
      <c r="K62" s="652">
        <v>0</v>
      </c>
      <c r="L62" s="299">
        <v>1233</v>
      </c>
      <c r="M62" s="297">
        <v>105</v>
      </c>
      <c r="N62" s="304">
        <v>8.5</v>
      </c>
    </row>
    <row r="63" spans="1:14" x14ac:dyDescent="0.25">
      <c r="A63" s="32" t="s">
        <v>98</v>
      </c>
      <c r="B63" s="285" t="s">
        <v>101</v>
      </c>
      <c r="C63" s="286">
        <v>677</v>
      </c>
      <c r="D63" s="305">
        <v>52</v>
      </c>
      <c r="E63" s="288">
        <v>7.7</v>
      </c>
      <c r="F63" s="289">
        <v>722</v>
      </c>
      <c r="G63" s="305">
        <v>52</v>
      </c>
      <c r="H63" s="290">
        <v>7.2</v>
      </c>
      <c r="I63" s="291">
        <v>1</v>
      </c>
      <c r="J63" s="306">
        <v>0</v>
      </c>
      <c r="K63" s="308">
        <v>0</v>
      </c>
      <c r="L63" s="289">
        <v>1400</v>
      </c>
      <c r="M63" s="305">
        <v>104</v>
      </c>
      <c r="N63" s="294">
        <v>7.4</v>
      </c>
    </row>
    <row r="64" spans="1:14" x14ac:dyDescent="0.25">
      <c r="A64" s="37" t="s">
        <v>102</v>
      </c>
      <c r="B64" s="295" t="s">
        <v>103</v>
      </c>
      <c r="C64" s="296">
        <v>1101</v>
      </c>
      <c r="D64" s="297">
        <v>54</v>
      </c>
      <c r="E64" s="298">
        <v>4.9000000000000004</v>
      </c>
      <c r="F64" s="299">
        <v>908</v>
      </c>
      <c r="G64" s="297">
        <v>46</v>
      </c>
      <c r="H64" s="300">
        <v>5.0999999999999996</v>
      </c>
      <c r="I64" s="301">
        <v>6</v>
      </c>
      <c r="J64" s="302">
        <v>0</v>
      </c>
      <c r="K64" s="652">
        <v>0</v>
      </c>
      <c r="L64" s="299">
        <v>2015</v>
      </c>
      <c r="M64" s="297">
        <v>100</v>
      </c>
      <c r="N64" s="304">
        <v>5</v>
      </c>
    </row>
    <row r="65" spans="1:14" x14ac:dyDescent="0.25">
      <c r="A65" s="32" t="s">
        <v>102</v>
      </c>
      <c r="B65" s="285" t="s">
        <v>104</v>
      </c>
      <c r="C65" s="286">
        <v>301</v>
      </c>
      <c r="D65" s="305">
        <v>27</v>
      </c>
      <c r="E65" s="288">
        <v>9</v>
      </c>
      <c r="F65" s="289">
        <v>137</v>
      </c>
      <c r="G65" s="305">
        <v>22</v>
      </c>
      <c r="H65" s="290">
        <v>16.100000000000001</v>
      </c>
      <c r="I65" s="291">
        <v>5</v>
      </c>
      <c r="J65" s="306">
        <v>0</v>
      </c>
      <c r="K65" s="308">
        <v>0</v>
      </c>
      <c r="L65" s="289">
        <v>443</v>
      </c>
      <c r="M65" s="305">
        <v>49</v>
      </c>
      <c r="N65" s="294">
        <v>11.1</v>
      </c>
    </row>
    <row r="66" spans="1:14" x14ac:dyDescent="0.25">
      <c r="A66" s="37" t="s">
        <v>105</v>
      </c>
      <c r="B66" s="295" t="s">
        <v>106</v>
      </c>
      <c r="C66" s="296">
        <v>839</v>
      </c>
      <c r="D66" s="297">
        <v>53</v>
      </c>
      <c r="E66" s="298">
        <v>6.3</v>
      </c>
      <c r="F66" s="299">
        <v>828</v>
      </c>
      <c r="G66" s="297">
        <v>43</v>
      </c>
      <c r="H66" s="300">
        <v>5.2</v>
      </c>
      <c r="I66" s="301">
        <v>3</v>
      </c>
      <c r="J66" s="302" t="s">
        <v>468</v>
      </c>
      <c r="K66" s="652" t="s">
        <v>468</v>
      </c>
      <c r="L66" s="299">
        <v>1670</v>
      </c>
      <c r="M66" s="297">
        <v>96</v>
      </c>
      <c r="N66" s="304">
        <v>5.7</v>
      </c>
    </row>
    <row r="67" spans="1:14" x14ac:dyDescent="0.25">
      <c r="A67" s="32" t="s">
        <v>107</v>
      </c>
      <c r="B67" s="285" t="s">
        <v>108</v>
      </c>
      <c r="C67" s="286">
        <v>243</v>
      </c>
      <c r="D67" s="305">
        <v>35</v>
      </c>
      <c r="E67" s="288">
        <v>14.4</v>
      </c>
      <c r="F67" s="289">
        <v>242</v>
      </c>
      <c r="G67" s="305">
        <v>28</v>
      </c>
      <c r="H67" s="290">
        <v>11.6</v>
      </c>
      <c r="I67" s="291">
        <v>1</v>
      </c>
      <c r="J67" s="306">
        <v>0</v>
      </c>
      <c r="K67" s="308">
        <v>0</v>
      </c>
      <c r="L67" s="289">
        <v>486</v>
      </c>
      <c r="M67" s="305">
        <v>63</v>
      </c>
      <c r="N67" s="294">
        <v>13</v>
      </c>
    </row>
    <row r="68" spans="1:14" x14ac:dyDescent="0.25">
      <c r="A68" s="37" t="s">
        <v>109</v>
      </c>
      <c r="B68" s="295" t="s">
        <v>110</v>
      </c>
      <c r="C68" s="296">
        <v>521</v>
      </c>
      <c r="D68" s="297">
        <v>24</v>
      </c>
      <c r="E68" s="298">
        <v>4.5999999999999996</v>
      </c>
      <c r="F68" s="299">
        <v>494</v>
      </c>
      <c r="G68" s="297">
        <v>24</v>
      </c>
      <c r="H68" s="300">
        <v>4.9000000000000004</v>
      </c>
      <c r="I68" s="301">
        <v>3</v>
      </c>
      <c r="J68" s="302">
        <v>0</v>
      </c>
      <c r="K68" s="652">
        <v>0</v>
      </c>
      <c r="L68" s="299">
        <v>1018</v>
      </c>
      <c r="M68" s="297">
        <v>48</v>
      </c>
      <c r="N68" s="304">
        <v>4.7</v>
      </c>
    </row>
    <row r="69" spans="1:14" x14ac:dyDescent="0.25">
      <c r="A69" s="32" t="s">
        <v>111</v>
      </c>
      <c r="B69" s="285" t="s">
        <v>112</v>
      </c>
      <c r="C69" s="286">
        <v>1177</v>
      </c>
      <c r="D69" s="305">
        <v>45</v>
      </c>
      <c r="E69" s="288">
        <v>3.8</v>
      </c>
      <c r="F69" s="289">
        <v>1161</v>
      </c>
      <c r="G69" s="305">
        <v>55</v>
      </c>
      <c r="H69" s="290">
        <v>4.7</v>
      </c>
      <c r="I69" s="291">
        <v>15</v>
      </c>
      <c r="J69" s="306">
        <v>0</v>
      </c>
      <c r="K69" s="308">
        <v>0</v>
      </c>
      <c r="L69" s="289">
        <v>2353</v>
      </c>
      <c r="M69" s="305">
        <v>100</v>
      </c>
      <c r="N69" s="294">
        <v>4.2</v>
      </c>
    </row>
    <row r="70" spans="1:14" x14ac:dyDescent="0.25">
      <c r="A70" s="309" t="s">
        <v>113</v>
      </c>
      <c r="B70" s="310" t="s">
        <v>114</v>
      </c>
      <c r="C70" s="311">
        <v>205</v>
      </c>
      <c r="D70" s="312">
        <v>16</v>
      </c>
      <c r="E70" s="313">
        <v>7.8</v>
      </c>
      <c r="F70" s="314">
        <v>222</v>
      </c>
      <c r="G70" s="312">
        <v>25</v>
      </c>
      <c r="H70" s="315">
        <v>11.3</v>
      </c>
      <c r="I70" s="316">
        <v>0</v>
      </c>
      <c r="J70" s="317">
        <v>0</v>
      </c>
      <c r="K70" s="654">
        <v>0</v>
      </c>
      <c r="L70" s="314">
        <v>427</v>
      </c>
      <c r="M70" s="312">
        <v>41</v>
      </c>
      <c r="N70" s="318">
        <v>9.6</v>
      </c>
    </row>
    <row r="71" spans="1:14" ht="13" x14ac:dyDescent="0.25">
      <c r="A71" s="279"/>
      <c r="B71" s="319" t="s">
        <v>176</v>
      </c>
      <c r="C71" s="320">
        <v>54016</v>
      </c>
      <c r="D71" s="321">
        <v>3061</v>
      </c>
      <c r="E71" s="322">
        <v>5.7</v>
      </c>
      <c r="F71" s="323">
        <v>56016</v>
      </c>
      <c r="G71" s="321">
        <v>3174</v>
      </c>
      <c r="H71" s="324">
        <v>5.7</v>
      </c>
      <c r="I71" s="325">
        <v>383</v>
      </c>
      <c r="J71" s="326">
        <v>15</v>
      </c>
      <c r="K71" s="327">
        <v>3.9</v>
      </c>
      <c r="L71" s="323">
        <v>110415</v>
      </c>
      <c r="M71" s="321">
        <v>6250</v>
      </c>
      <c r="N71" s="328">
        <v>5.7</v>
      </c>
    </row>
    <row r="72" spans="1:14" ht="13" x14ac:dyDescent="0.25">
      <c r="A72" s="329"/>
      <c r="B72" s="330" t="s">
        <v>116</v>
      </c>
      <c r="C72" s="331">
        <v>818</v>
      </c>
      <c r="D72" s="332">
        <v>46</v>
      </c>
      <c r="E72" s="333" t="s">
        <v>468</v>
      </c>
      <c r="F72" s="334">
        <v>849</v>
      </c>
      <c r="G72" s="332">
        <v>48</v>
      </c>
      <c r="H72" s="335" t="s">
        <v>468</v>
      </c>
      <c r="I72" s="336">
        <v>8</v>
      </c>
      <c r="J72" s="337">
        <v>3</v>
      </c>
      <c r="K72" s="338" t="s">
        <v>468</v>
      </c>
      <c r="L72" s="334">
        <v>1673</v>
      </c>
      <c r="M72" s="332">
        <v>95</v>
      </c>
      <c r="N72" s="339" t="s">
        <v>468</v>
      </c>
    </row>
    <row r="73" spans="1:14" ht="13.5" thickBot="1" x14ac:dyDescent="0.3">
      <c r="A73" s="43"/>
      <c r="B73" s="340" t="s">
        <v>184</v>
      </c>
      <c r="C73" s="341"/>
      <c r="D73" s="342"/>
      <c r="E73" s="343"/>
      <c r="F73" s="344"/>
      <c r="G73" s="342"/>
      <c r="H73" s="345"/>
      <c r="I73" s="346"/>
      <c r="J73" s="347"/>
      <c r="K73" s="348"/>
      <c r="L73" s="344"/>
      <c r="M73" s="342">
        <v>66</v>
      </c>
      <c r="N73" s="349"/>
    </row>
    <row r="74" spans="1:14" x14ac:dyDescent="0.25">
      <c r="A74" s="37" t="s">
        <v>123</v>
      </c>
      <c r="B74" s="295" t="s">
        <v>124</v>
      </c>
      <c r="C74" s="296">
        <v>172</v>
      </c>
      <c r="D74" s="297">
        <v>22</v>
      </c>
      <c r="E74" s="298">
        <v>12.8</v>
      </c>
      <c r="F74" s="299">
        <v>165</v>
      </c>
      <c r="G74" s="297">
        <v>10</v>
      </c>
      <c r="H74" s="300">
        <v>6.1</v>
      </c>
      <c r="I74" s="301">
        <v>0</v>
      </c>
      <c r="J74" s="302">
        <v>0</v>
      </c>
      <c r="K74" s="303">
        <v>0</v>
      </c>
      <c r="L74" s="299">
        <v>337</v>
      </c>
      <c r="M74" s="297">
        <v>32</v>
      </c>
      <c r="N74" s="304">
        <v>9.5</v>
      </c>
    </row>
    <row r="75" spans="1:14" x14ac:dyDescent="0.25">
      <c r="A75" s="32" t="s">
        <v>125</v>
      </c>
      <c r="B75" s="285" t="s">
        <v>126</v>
      </c>
      <c r="C75" s="286">
        <v>160</v>
      </c>
      <c r="D75" s="305">
        <v>27</v>
      </c>
      <c r="E75" s="288">
        <v>16.899999999999999</v>
      </c>
      <c r="F75" s="289">
        <v>197</v>
      </c>
      <c r="G75" s="305">
        <v>29</v>
      </c>
      <c r="H75" s="290">
        <v>14.7</v>
      </c>
      <c r="I75" s="291">
        <v>0</v>
      </c>
      <c r="J75" s="306">
        <v>0</v>
      </c>
      <c r="K75" s="293">
        <v>0</v>
      </c>
      <c r="L75" s="289">
        <v>357</v>
      </c>
      <c r="M75" s="305">
        <v>56</v>
      </c>
      <c r="N75" s="294">
        <v>15.7</v>
      </c>
    </row>
    <row r="76" spans="1:14" x14ac:dyDescent="0.25">
      <c r="A76" s="37" t="s">
        <v>127</v>
      </c>
      <c r="B76" s="295" t="s">
        <v>128</v>
      </c>
      <c r="C76" s="296">
        <v>104</v>
      </c>
      <c r="D76" s="297">
        <v>18</v>
      </c>
      <c r="E76" s="298">
        <v>17.3</v>
      </c>
      <c r="F76" s="299">
        <v>108</v>
      </c>
      <c r="G76" s="297">
        <v>11</v>
      </c>
      <c r="H76" s="300">
        <v>10.199999999999999</v>
      </c>
      <c r="I76" s="301">
        <v>0</v>
      </c>
      <c r="J76" s="302">
        <v>0</v>
      </c>
      <c r="K76" s="303">
        <v>0</v>
      </c>
      <c r="L76" s="299">
        <v>212</v>
      </c>
      <c r="M76" s="297">
        <v>29</v>
      </c>
      <c r="N76" s="304">
        <v>13.7</v>
      </c>
    </row>
    <row r="77" spans="1:14" x14ac:dyDescent="0.25">
      <c r="A77" s="350" t="s">
        <v>129</v>
      </c>
      <c r="B77" s="351" t="s">
        <v>130</v>
      </c>
      <c r="C77" s="352">
        <v>245</v>
      </c>
      <c r="D77" s="353">
        <v>23</v>
      </c>
      <c r="E77" s="354">
        <v>9.4</v>
      </c>
      <c r="F77" s="355">
        <v>241</v>
      </c>
      <c r="G77" s="353">
        <v>17</v>
      </c>
      <c r="H77" s="356">
        <v>7.1</v>
      </c>
      <c r="I77" s="357">
        <v>0</v>
      </c>
      <c r="J77" s="358">
        <v>0</v>
      </c>
      <c r="K77" s="359">
        <v>0</v>
      </c>
      <c r="L77" s="355">
        <v>486</v>
      </c>
      <c r="M77" s="353">
        <v>40</v>
      </c>
      <c r="N77" s="360">
        <v>8.1999999999999993</v>
      </c>
    </row>
    <row r="78" spans="1:14" x14ac:dyDescent="0.25">
      <c r="A78" s="37" t="s">
        <v>131</v>
      </c>
      <c r="B78" s="295" t="s">
        <v>132</v>
      </c>
      <c r="C78" s="296">
        <v>272</v>
      </c>
      <c r="D78" s="297">
        <v>53</v>
      </c>
      <c r="E78" s="298">
        <v>19.5</v>
      </c>
      <c r="F78" s="299">
        <v>278</v>
      </c>
      <c r="G78" s="297">
        <v>43</v>
      </c>
      <c r="H78" s="300">
        <v>15.5</v>
      </c>
      <c r="I78" s="301">
        <v>0</v>
      </c>
      <c r="J78" s="143">
        <v>0</v>
      </c>
      <c r="K78" s="301">
        <v>0</v>
      </c>
      <c r="L78" s="299">
        <v>550</v>
      </c>
      <c r="M78" s="297">
        <v>96</v>
      </c>
      <c r="N78" s="304">
        <v>17.5</v>
      </c>
    </row>
    <row r="79" spans="1:14" s="84" customFormat="1" x14ac:dyDescent="0.25">
      <c r="A79" s="32" t="s">
        <v>131</v>
      </c>
      <c r="B79" s="285" t="s">
        <v>360</v>
      </c>
      <c r="C79" s="361" t="s">
        <v>353</v>
      </c>
      <c r="D79" s="305" t="s">
        <v>353</v>
      </c>
      <c r="E79" s="288" t="s">
        <v>353</v>
      </c>
      <c r="F79" s="289" t="s">
        <v>353</v>
      </c>
      <c r="G79" s="305" t="s">
        <v>353</v>
      </c>
      <c r="H79" s="290" t="s">
        <v>353</v>
      </c>
      <c r="I79" s="357" t="s">
        <v>353</v>
      </c>
      <c r="J79" s="142" t="s">
        <v>353</v>
      </c>
      <c r="K79" s="291" t="s">
        <v>353</v>
      </c>
      <c r="L79" s="289" t="s">
        <v>353</v>
      </c>
      <c r="M79" s="305" t="s">
        <v>353</v>
      </c>
      <c r="N79" s="294" t="s">
        <v>353</v>
      </c>
    </row>
    <row r="80" spans="1:14" x14ac:dyDescent="0.25">
      <c r="A80" s="37" t="s">
        <v>133</v>
      </c>
      <c r="B80" s="295" t="s">
        <v>134</v>
      </c>
      <c r="C80" s="296">
        <v>238</v>
      </c>
      <c r="D80" s="297">
        <v>17</v>
      </c>
      <c r="E80" s="298">
        <v>7.1</v>
      </c>
      <c r="F80" s="299">
        <v>294</v>
      </c>
      <c r="G80" s="297">
        <v>21</v>
      </c>
      <c r="H80" s="300">
        <v>7.1</v>
      </c>
      <c r="I80" s="301">
        <v>0</v>
      </c>
      <c r="J80" s="302">
        <v>0</v>
      </c>
      <c r="K80" s="303">
        <v>0</v>
      </c>
      <c r="L80" s="299">
        <v>532</v>
      </c>
      <c r="M80" s="297">
        <v>38</v>
      </c>
      <c r="N80" s="304">
        <v>7.1</v>
      </c>
    </row>
    <row r="81" spans="1:14" x14ac:dyDescent="0.25">
      <c r="A81" s="32" t="s">
        <v>133</v>
      </c>
      <c r="B81" s="285" t="s">
        <v>135</v>
      </c>
      <c r="C81" s="286">
        <v>396</v>
      </c>
      <c r="D81" s="305">
        <v>41</v>
      </c>
      <c r="E81" s="288">
        <v>10.4</v>
      </c>
      <c r="F81" s="289">
        <v>650</v>
      </c>
      <c r="G81" s="305">
        <v>48</v>
      </c>
      <c r="H81" s="290">
        <v>7.4</v>
      </c>
      <c r="I81" s="291">
        <v>0</v>
      </c>
      <c r="J81" s="362">
        <v>0</v>
      </c>
      <c r="K81" s="293">
        <v>0</v>
      </c>
      <c r="L81" s="289">
        <v>1046</v>
      </c>
      <c r="M81" s="305">
        <v>89</v>
      </c>
      <c r="N81" s="294">
        <v>8.5</v>
      </c>
    </row>
    <row r="82" spans="1:14" x14ac:dyDescent="0.25">
      <c r="A82" s="37" t="s">
        <v>133</v>
      </c>
      <c r="B82" s="295" t="s">
        <v>136</v>
      </c>
      <c r="C82" s="296">
        <v>305</v>
      </c>
      <c r="D82" s="297">
        <v>13</v>
      </c>
      <c r="E82" s="298">
        <v>4.3</v>
      </c>
      <c r="F82" s="299">
        <v>495</v>
      </c>
      <c r="G82" s="297">
        <v>37</v>
      </c>
      <c r="H82" s="300">
        <v>7.5</v>
      </c>
      <c r="I82" s="301">
        <v>0</v>
      </c>
      <c r="J82" s="302">
        <v>0</v>
      </c>
      <c r="K82" s="303">
        <v>0</v>
      </c>
      <c r="L82" s="299">
        <v>800</v>
      </c>
      <c r="M82" s="297">
        <v>50</v>
      </c>
      <c r="N82" s="304">
        <v>6.3</v>
      </c>
    </row>
    <row r="83" spans="1:14" x14ac:dyDescent="0.25">
      <c r="A83" s="363" t="s">
        <v>137</v>
      </c>
      <c r="B83" s="364" t="s">
        <v>138</v>
      </c>
      <c r="C83" s="365">
        <v>104</v>
      </c>
      <c r="D83" s="366">
        <v>16</v>
      </c>
      <c r="E83" s="367">
        <v>15.4</v>
      </c>
      <c r="F83" s="368">
        <v>154</v>
      </c>
      <c r="G83" s="366">
        <v>18</v>
      </c>
      <c r="H83" s="369">
        <v>11.7</v>
      </c>
      <c r="I83" s="370">
        <v>0</v>
      </c>
      <c r="J83" s="371">
        <v>0</v>
      </c>
      <c r="K83" s="370">
        <v>0</v>
      </c>
      <c r="L83" s="368">
        <v>258</v>
      </c>
      <c r="M83" s="366">
        <v>34</v>
      </c>
      <c r="N83" s="372">
        <v>13.2</v>
      </c>
    </row>
    <row r="84" spans="1:14" ht="13" x14ac:dyDescent="0.25">
      <c r="A84" s="329"/>
      <c r="B84" s="330" t="s">
        <v>177</v>
      </c>
      <c r="C84" s="331">
        <v>1996</v>
      </c>
      <c r="D84" s="332">
        <v>230</v>
      </c>
      <c r="E84" s="333">
        <v>11.5</v>
      </c>
      <c r="F84" s="334">
        <v>2582</v>
      </c>
      <c r="G84" s="332">
        <v>234</v>
      </c>
      <c r="H84" s="335">
        <v>9.1</v>
      </c>
      <c r="I84" s="334">
        <v>0</v>
      </c>
      <c r="J84" s="332">
        <v>0</v>
      </c>
      <c r="K84" s="335">
        <v>0</v>
      </c>
      <c r="L84" s="334">
        <v>4578</v>
      </c>
      <c r="M84" s="332">
        <v>464</v>
      </c>
      <c r="N84" s="339">
        <v>10.1</v>
      </c>
    </row>
    <row r="85" spans="1:14" ht="13.5" thickBot="1" x14ac:dyDescent="0.3">
      <c r="A85" s="69"/>
      <c r="B85" s="340" t="s">
        <v>116</v>
      </c>
      <c r="C85" s="341">
        <v>222</v>
      </c>
      <c r="D85" s="342">
        <v>26</v>
      </c>
      <c r="E85" s="343"/>
      <c r="F85" s="344">
        <v>287</v>
      </c>
      <c r="G85" s="342">
        <v>26</v>
      </c>
      <c r="H85" s="345"/>
      <c r="I85" s="341"/>
      <c r="J85" s="373"/>
      <c r="K85" s="374"/>
      <c r="L85" s="344">
        <v>509</v>
      </c>
      <c r="M85" s="342">
        <v>52</v>
      </c>
      <c r="N85" s="349"/>
    </row>
    <row r="86" spans="1:14" x14ac:dyDescent="0.25">
      <c r="A86" s="707" t="s">
        <v>448</v>
      </c>
      <c r="B86" s="707"/>
      <c r="C86" s="375"/>
      <c r="D86" s="375"/>
      <c r="E86" s="375"/>
      <c r="F86" s="375"/>
      <c r="G86" s="375"/>
      <c r="H86" s="375"/>
      <c r="I86" s="375"/>
      <c r="J86" s="375"/>
      <c r="K86" s="375"/>
      <c r="L86" s="375"/>
      <c r="M86" s="375"/>
      <c r="N86" s="375"/>
    </row>
    <row r="87" spans="1:14" ht="23.9" customHeight="1" x14ac:dyDescent="0.25">
      <c r="A87" s="707"/>
      <c r="B87" s="707"/>
      <c r="C87" s="376"/>
      <c r="F87" s="376"/>
      <c r="I87" s="376"/>
    </row>
    <row r="88" spans="1:14" x14ac:dyDescent="0.25">
      <c r="A88" s="707" t="s">
        <v>449</v>
      </c>
      <c r="B88" s="707"/>
      <c r="C88" s="376"/>
      <c r="F88" s="376"/>
      <c r="I88" s="376"/>
    </row>
    <row r="89" spans="1:14" x14ac:dyDescent="0.25">
      <c r="A89" s="707"/>
      <c r="B89" s="707"/>
    </row>
    <row r="90" spans="1:14" ht="14.5" x14ac:dyDescent="0.25">
      <c r="A90" s="49" t="s">
        <v>450</v>
      </c>
      <c r="B90" s="215"/>
    </row>
    <row r="91" spans="1:14" x14ac:dyDescent="0.25">
      <c r="A91" s="49"/>
      <c r="B91" s="49"/>
    </row>
    <row r="92" spans="1:14" ht="27.75" customHeight="1" x14ac:dyDescent="0.25">
      <c r="A92" s="707" t="s">
        <v>614</v>
      </c>
      <c r="B92" s="707"/>
    </row>
    <row r="93" spans="1:14" x14ac:dyDescent="0.25">
      <c r="A93" s="707"/>
      <c r="B93" s="707"/>
    </row>
    <row r="94" spans="1:14" x14ac:dyDescent="0.25">
      <c r="A94" s="49" t="s">
        <v>359</v>
      </c>
      <c r="B94" s="49"/>
    </row>
  </sheetData>
  <autoFilter ref="A4:N4"/>
  <mergeCells count="10">
    <mergeCell ref="A86:B87"/>
    <mergeCell ref="A88:B89"/>
    <mergeCell ref="A92:B93"/>
    <mergeCell ref="A3:B3"/>
    <mergeCell ref="C3:E3"/>
    <mergeCell ref="F3:H3"/>
    <mergeCell ref="I3:K3"/>
    <mergeCell ref="L3:N3"/>
    <mergeCell ref="A1:B1"/>
    <mergeCell ref="A2:B2"/>
  </mergeCells>
  <hyperlinks>
    <hyperlink ref="A2:B2" location="TOC!A1" display="Return to Table of Contents"/>
  </hyperlinks>
  <pageMargins left="0.25" right="0.25" top="0.75" bottom="0.75" header="0.3" footer="0.3"/>
  <pageSetup scale="55" fitToWidth="0" orientation="portrait" horizontalDpi="1200" verticalDpi="1200" r:id="rId1"/>
  <headerFooter>
    <oddHeader>&amp;L2018-19 Survey of Dental Education
Report 2 - Tuition, Admission, and Attrition</oddHeader>
  </headerFooter>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7"/>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796875" defaultRowHeight="12.5" x14ac:dyDescent="0.25"/>
  <cols>
    <col min="1" max="1" width="5.7265625" style="216" customWidth="1"/>
    <col min="2" max="2" width="49.54296875" style="216" customWidth="1"/>
    <col min="3" max="32" width="8.7265625" style="216" customWidth="1"/>
    <col min="33" max="33" width="9.7265625" style="216" customWidth="1"/>
    <col min="34" max="16384" width="9.1796875" style="1"/>
  </cols>
  <sheetData>
    <row r="1" spans="1:34" ht="32.25" customHeight="1" x14ac:dyDescent="0.25">
      <c r="A1" s="721" t="s">
        <v>185</v>
      </c>
      <c r="B1" s="721"/>
    </row>
    <row r="2" spans="1:34" ht="13" thickBot="1" x14ac:dyDescent="0.3">
      <c r="A2" s="698" t="s">
        <v>1</v>
      </c>
      <c r="B2" s="698"/>
    </row>
    <row r="3" spans="1:34" s="216" customFormat="1" x14ac:dyDescent="0.25">
      <c r="A3" s="699"/>
      <c r="B3" s="700"/>
      <c r="C3" s="724" t="s">
        <v>186</v>
      </c>
      <c r="D3" s="724"/>
      <c r="E3" s="725"/>
      <c r="F3" s="724" t="s">
        <v>187</v>
      </c>
      <c r="G3" s="724"/>
      <c r="H3" s="725"/>
      <c r="I3" s="724" t="s">
        <v>188</v>
      </c>
      <c r="J3" s="724"/>
      <c r="K3" s="725"/>
      <c r="L3" s="728" t="s">
        <v>453</v>
      </c>
      <c r="M3" s="724"/>
      <c r="N3" s="725"/>
      <c r="O3" s="724" t="s">
        <v>189</v>
      </c>
      <c r="P3" s="724"/>
      <c r="Q3" s="725"/>
      <c r="R3" s="728" t="s">
        <v>190</v>
      </c>
      <c r="S3" s="724"/>
      <c r="T3" s="725"/>
      <c r="U3" s="724" t="s">
        <v>191</v>
      </c>
      <c r="V3" s="724"/>
      <c r="W3" s="725"/>
      <c r="X3" s="724" t="s">
        <v>192</v>
      </c>
      <c r="Y3" s="724"/>
      <c r="Z3" s="725"/>
      <c r="AA3" s="724" t="s">
        <v>193</v>
      </c>
      <c r="AB3" s="724"/>
      <c r="AC3" s="725"/>
      <c r="AD3" s="724" t="s">
        <v>194</v>
      </c>
      <c r="AE3" s="724"/>
      <c r="AF3" s="725"/>
      <c r="AG3" s="719"/>
      <c r="AH3" s="415"/>
    </row>
    <row r="4" spans="1:34" s="216" customFormat="1" ht="35.9" customHeight="1" x14ac:dyDescent="0.25">
      <c r="A4" s="722"/>
      <c r="B4" s="723"/>
      <c r="C4" s="726"/>
      <c r="D4" s="726"/>
      <c r="E4" s="727"/>
      <c r="F4" s="726"/>
      <c r="G4" s="726"/>
      <c r="H4" s="727"/>
      <c r="I4" s="726"/>
      <c r="J4" s="726"/>
      <c r="K4" s="727"/>
      <c r="L4" s="729"/>
      <c r="M4" s="726"/>
      <c r="N4" s="727"/>
      <c r="O4" s="726"/>
      <c r="P4" s="726"/>
      <c r="Q4" s="727"/>
      <c r="R4" s="729"/>
      <c r="S4" s="726"/>
      <c r="T4" s="727"/>
      <c r="U4" s="726"/>
      <c r="V4" s="726"/>
      <c r="W4" s="727"/>
      <c r="X4" s="726"/>
      <c r="Y4" s="726"/>
      <c r="Z4" s="727"/>
      <c r="AA4" s="726"/>
      <c r="AB4" s="726"/>
      <c r="AC4" s="727"/>
      <c r="AD4" s="726"/>
      <c r="AE4" s="726"/>
      <c r="AF4" s="727"/>
      <c r="AG4" s="720"/>
      <c r="AH4" s="415"/>
    </row>
    <row r="5" spans="1:34" s="216" customFormat="1" ht="15" x14ac:dyDescent="0.3">
      <c r="A5" s="12" t="s">
        <v>7</v>
      </c>
      <c r="B5" s="13" t="s">
        <v>8</v>
      </c>
      <c r="C5" s="658" t="s">
        <v>179</v>
      </c>
      <c r="D5" s="658" t="s">
        <v>180</v>
      </c>
      <c r="E5" s="659" t="s">
        <v>454</v>
      </c>
      <c r="F5" s="658" t="s">
        <v>179</v>
      </c>
      <c r="G5" s="658" t="s">
        <v>180</v>
      </c>
      <c r="H5" s="659" t="s">
        <v>181</v>
      </c>
      <c r="I5" s="658" t="s">
        <v>179</v>
      </c>
      <c r="J5" s="658" t="s">
        <v>180</v>
      </c>
      <c r="K5" s="659" t="s">
        <v>181</v>
      </c>
      <c r="L5" s="658" t="s">
        <v>179</v>
      </c>
      <c r="M5" s="658" t="s">
        <v>180</v>
      </c>
      <c r="N5" s="659" t="s">
        <v>181</v>
      </c>
      <c r="O5" s="658" t="s">
        <v>179</v>
      </c>
      <c r="P5" s="658" t="s">
        <v>180</v>
      </c>
      <c r="Q5" s="659" t="s">
        <v>181</v>
      </c>
      <c r="R5" s="658" t="s">
        <v>179</v>
      </c>
      <c r="S5" s="658" t="s">
        <v>180</v>
      </c>
      <c r="T5" s="659" t="s">
        <v>181</v>
      </c>
      <c r="U5" s="658" t="s">
        <v>179</v>
      </c>
      <c r="V5" s="658" t="s">
        <v>180</v>
      </c>
      <c r="W5" s="659" t="s">
        <v>181</v>
      </c>
      <c r="X5" s="658" t="s">
        <v>179</v>
      </c>
      <c r="Y5" s="658" t="s">
        <v>180</v>
      </c>
      <c r="Z5" s="659" t="s">
        <v>181</v>
      </c>
      <c r="AA5" s="658" t="s">
        <v>179</v>
      </c>
      <c r="AB5" s="658" t="s">
        <v>180</v>
      </c>
      <c r="AC5" s="659" t="s">
        <v>181</v>
      </c>
      <c r="AD5" s="658" t="s">
        <v>179</v>
      </c>
      <c r="AE5" s="658" t="s">
        <v>180</v>
      </c>
      <c r="AF5" s="659" t="s">
        <v>181</v>
      </c>
      <c r="AG5" s="689" t="s">
        <v>6</v>
      </c>
    </row>
    <row r="6" spans="1:34" x14ac:dyDescent="0.25">
      <c r="A6" s="32" t="s">
        <v>11</v>
      </c>
      <c r="B6" s="285" t="s">
        <v>12</v>
      </c>
      <c r="C6" s="380">
        <v>295</v>
      </c>
      <c r="D6" s="305">
        <v>267</v>
      </c>
      <c r="E6" s="381">
        <v>0</v>
      </c>
      <c r="F6" s="380">
        <v>18</v>
      </c>
      <c r="G6" s="305">
        <v>52</v>
      </c>
      <c r="H6" s="381">
        <v>0</v>
      </c>
      <c r="I6" s="380">
        <v>40</v>
      </c>
      <c r="J6" s="305">
        <v>59</v>
      </c>
      <c r="K6" s="381">
        <v>0</v>
      </c>
      <c r="L6" s="380">
        <v>2</v>
      </c>
      <c r="M6" s="305">
        <v>2</v>
      </c>
      <c r="N6" s="381">
        <v>0</v>
      </c>
      <c r="O6" s="380">
        <v>72</v>
      </c>
      <c r="P6" s="305">
        <v>92</v>
      </c>
      <c r="Q6" s="381">
        <v>2</v>
      </c>
      <c r="R6" s="380">
        <v>0</v>
      </c>
      <c r="S6" s="305">
        <v>0</v>
      </c>
      <c r="T6" s="381">
        <v>0</v>
      </c>
      <c r="U6" s="380">
        <v>12</v>
      </c>
      <c r="V6" s="305">
        <v>22</v>
      </c>
      <c r="W6" s="381">
        <v>0</v>
      </c>
      <c r="X6" s="380">
        <v>9</v>
      </c>
      <c r="Y6" s="305">
        <v>10</v>
      </c>
      <c r="Z6" s="381">
        <v>0</v>
      </c>
      <c r="AA6" s="380">
        <v>30</v>
      </c>
      <c r="AB6" s="305">
        <v>19</v>
      </c>
      <c r="AC6" s="381">
        <v>0</v>
      </c>
      <c r="AD6" s="380">
        <v>478</v>
      </c>
      <c r="AE6" s="305">
        <v>523</v>
      </c>
      <c r="AF6" s="381">
        <v>2</v>
      </c>
      <c r="AG6" s="382">
        <v>1003</v>
      </c>
    </row>
    <row r="7" spans="1:34" x14ac:dyDescent="0.25">
      <c r="A7" s="37" t="s">
        <v>13</v>
      </c>
      <c r="B7" s="295" t="s">
        <v>14</v>
      </c>
      <c r="C7" s="383">
        <v>561</v>
      </c>
      <c r="D7" s="297">
        <v>441</v>
      </c>
      <c r="E7" s="384">
        <v>3</v>
      </c>
      <c r="F7" s="383">
        <v>27</v>
      </c>
      <c r="G7" s="297">
        <v>48</v>
      </c>
      <c r="H7" s="384">
        <v>0</v>
      </c>
      <c r="I7" s="383">
        <v>100</v>
      </c>
      <c r="J7" s="297">
        <v>114</v>
      </c>
      <c r="K7" s="384">
        <v>1</v>
      </c>
      <c r="L7" s="383">
        <v>2</v>
      </c>
      <c r="M7" s="297">
        <v>6</v>
      </c>
      <c r="N7" s="384">
        <v>0</v>
      </c>
      <c r="O7" s="383">
        <v>309</v>
      </c>
      <c r="P7" s="297">
        <v>340</v>
      </c>
      <c r="Q7" s="384">
        <v>4</v>
      </c>
      <c r="R7" s="383">
        <v>2</v>
      </c>
      <c r="S7" s="297">
        <v>2</v>
      </c>
      <c r="T7" s="384">
        <v>0</v>
      </c>
      <c r="U7" s="383">
        <v>46</v>
      </c>
      <c r="V7" s="297">
        <v>32</v>
      </c>
      <c r="W7" s="384">
        <v>0</v>
      </c>
      <c r="X7" s="383">
        <v>22</v>
      </c>
      <c r="Y7" s="297">
        <v>24</v>
      </c>
      <c r="Z7" s="384">
        <v>0</v>
      </c>
      <c r="AA7" s="383">
        <v>87</v>
      </c>
      <c r="AB7" s="297">
        <v>64</v>
      </c>
      <c r="AC7" s="384">
        <v>1</v>
      </c>
      <c r="AD7" s="383">
        <v>1156</v>
      </c>
      <c r="AE7" s="297">
        <v>1071</v>
      </c>
      <c r="AF7" s="384">
        <v>9</v>
      </c>
      <c r="AG7" s="385">
        <v>2236</v>
      </c>
    </row>
    <row r="8" spans="1:34" x14ac:dyDescent="0.25">
      <c r="A8" s="32" t="s">
        <v>13</v>
      </c>
      <c r="B8" s="285" t="s">
        <v>15</v>
      </c>
      <c r="C8" s="380">
        <v>653</v>
      </c>
      <c r="D8" s="305">
        <v>440</v>
      </c>
      <c r="E8" s="381">
        <v>0</v>
      </c>
      <c r="F8" s="380">
        <v>23</v>
      </c>
      <c r="G8" s="305">
        <v>43</v>
      </c>
      <c r="H8" s="381">
        <v>0</v>
      </c>
      <c r="I8" s="380">
        <v>74</v>
      </c>
      <c r="J8" s="305">
        <v>90</v>
      </c>
      <c r="K8" s="381">
        <v>0</v>
      </c>
      <c r="L8" s="380">
        <v>1</v>
      </c>
      <c r="M8" s="305">
        <v>3</v>
      </c>
      <c r="N8" s="381">
        <v>0</v>
      </c>
      <c r="O8" s="380">
        <v>287</v>
      </c>
      <c r="P8" s="305">
        <v>298</v>
      </c>
      <c r="Q8" s="381">
        <v>0</v>
      </c>
      <c r="R8" s="380">
        <v>1</v>
      </c>
      <c r="S8" s="305">
        <v>2</v>
      </c>
      <c r="T8" s="381">
        <v>0</v>
      </c>
      <c r="U8" s="380">
        <v>144</v>
      </c>
      <c r="V8" s="305">
        <v>146</v>
      </c>
      <c r="W8" s="381">
        <v>0</v>
      </c>
      <c r="X8" s="380">
        <v>0</v>
      </c>
      <c r="Y8" s="305">
        <v>0</v>
      </c>
      <c r="Z8" s="381">
        <v>0</v>
      </c>
      <c r="AA8" s="380">
        <v>29</v>
      </c>
      <c r="AB8" s="305">
        <v>33</v>
      </c>
      <c r="AC8" s="381">
        <v>0</v>
      </c>
      <c r="AD8" s="380">
        <v>1212</v>
      </c>
      <c r="AE8" s="305">
        <v>1055</v>
      </c>
      <c r="AF8" s="381">
        <v>0</v>
      </c>
      <c r="AG8" s="382">
        <v>2267</v>
      </c>
    </row>
    <row r="9" spans="1:34" x14ac:dyDescent="0.25">
      <c r="A9" s="37" t="s">
        <v>16</v>
      </c>
      <c r="B9" s="295" t="s">
        <v>17</v>
      </c>
      <c r="C9" s="383">
        <v>425</v>
      </c>
      <c r="D9" s="297">
        <v>302</v>
      </c>
      <c r="E9" s="384">
        <v>0</v>
      </c>
      <c r="F9" s="383">
        <v>24</v>
      </c>
      <c r="G9" s="297">
        <v>35</v>
      </c>
      <c r="H9" s="384">
        <v>0</v>
      </c>
      <c r="I9" s="383">
        <v>111</v>
      </c>
      <c r="J9" s="297">
        <v>110</v>
      </c>
      <c r="K9" s="384">
        <v>0</v>
      </c>
      <c r="L9" s="383">
        <v>1</v>
      </c>
      <c r="M9" s="297">
        <v>0</v>
      </c>
      <c r="N9" s="384">
        <v>0</v>
      </c>
      <c r="O9" s="383">
        <v>392</v>
      </c>
      <c r="P9" s="297">
        <v>459</v>
      </c>
      <c r="Q9" s="384">
        <v>0</v>
      </c>
      <c r="R9" s="383">
        <v>3</v>
      </c>
      <c r="S9" s="297">
        <v>3</v>
      </c>
      <c r="T9" s="384">
        <v>0</v>
      </c>
      <c r="U9" s="383">
        <v>57</v>
      </c>
      <c r="V9" s="297">
        <v>49</v>
      </c>
      <c r="W9" s="384">
        <v>0</v>
      </c>
      <c r="X9" s="383">
        <v>96</v>
      </c>
      <c r="Y9" s="297">
        <v>113</v>
      </c>
      <c r="Z9" s="384">
        <v>0</v>
      </c>
      <c r="AA9" s="383">
        <v>74</v>
      </c>
      <c r="AB9" s="297">
        <v>81</v>
      </c>
      <c r="AC9" s="384">
        <v>2</v>
      </c>
      <c r="AD9" s="383">
        <v>1183</v>
      </c>
      <c r="AE9" s="297">
        <v>1152</v>
      </c>
      <c r="AF9" s="384">
        <v>2</v>
      </c>
      <c r="AG9" s="385">
        <v>2337</v>
      </c>
    </row>
    <row r="10" spans="1:34" x14ac:dyDescent="0.25">
      <c r="A10" s="32" t="s">
        <v>16</v>
      </c>
      <c r="B10" s="285" t="s">
        <v>18</v>
      </c>
      <c r="C10" s="380">
        <v>242</v>
      </c>
      <c r="D10" s="305">
        <v>231</v>
      </c>
      <c r="E10" s="381">
        <v>2</v>
      </c>
      <c r="F10" s="380">
        <v>17</v>
      </c>
      <c r="G10" s="305">
        <v>21</v>
      </c>
      <c r="H10" s="381">
        <v>0</v>
      </c>
      <c r="I10" s="380">
        <v>89</v>
      </c>
      <c r="J10" s="305">
        <v>89</v>
      </c>
      <c r="K10" s="381">
        <v>0</v>
      </c>
      <c r="L10" s="380">
        <v>0</v>
      </c>
      <c r="M10" s="305">
        <v>1</v>
      </c>
      <c r="N10" s="381">
        <v>0</v>
      </c>
      <c r="O10" s="380">
        <v>267</v>
      </c>
      <c r="P10" s="305">
        <v>331</v>
      </c>
      <c r="Q10" s="381">
        <v>2</v>
      </c>
      <c r="R10" s="380">
        <v>4</v>
      </c>
      <c r="S10" s="305">
        <v>6</v>
      </c>
      <c r="T10" s="381">
        <v>0</v>
      </c>
      <c r="U10" s="380">
        <v>41</v>
      </c>
      <c r="V10" s="305">
        <v>30</v>
      </c>
      <c r="W10" s="381">
        <v>0</v>
      </c>
      <c r="X10" s="380">
        <v>32</v>
      </c>
      <c r="Y10" s="305">
        <v>46</v>
      </c>
      <c r="Z10" s="381">
        <v>0</v>
      </c>
      <c r="AA10" s="380">
        <v>45</v>
      </c>
      <c r="AB10" s="305">
        <v>44</v>
      </c>
      <c r="AC10" s="381">
        <v>0</v>
      </c>
      <c r="AD10" s="380">
        <v>737</v>
      </c>
      <c r="AE10" s="305">
        <v>799</v>
      </c>
      <c r="AF10" s="381">
        <v>4</v>
      </c>
      <c r="AG10" s="382">
        <v>1540</v>
      </c>
    </row>
    <row r="11" spans="1:34" x14ac:dyDescent="0.25">
      <c r="A11" s="37" t="s">
        <v>16</v>
      </c>
      <c r="B11" s="295" t="s">
        <v>19</v>
      </c>
      <c r="C11" s="383">
        <v>273</v>
      </c>
      <c r="D11" s="297">
        <v>212</v>
      </c>
      <c r="E11" s="384">
        <v>3</v>
      </c>
      <c r="F11" s="383">
        <v>17</v>
      </c>
      <c r="G11" s="297">
        <v>43</v>
      </c>
      <c r="H11" s="384">
        <v>0</v>
      </c>
      <c r="I11" s="383">
        <v>75</v>
      </c>
      <c r="J11" s="297">
        <v>86</v>
      </c>
      <c r="K11" s="384">
        <v>1</v>
      </c>
      <c r="L11" s="383">
        <v>1</v>
      </c>
      <c r="M11" s="297">
        <v>1</v>
      </c>
      <c r="N11" s="384">
        <v>0</v>
      </c>
      <c r="O11" s="383">
        <v>245</v>
      </c>
      <c r="P11" s="297">
        <v>250</v>
      </c>
      <c r="Q11" s="384">
        <v>4</v>
      </c>
      <c r="R11" s="383">
        <v>2</v>
      </c>
      <c r="S11" s="297">
        <v>0</v>
      </c>
      <c r="T11" s="384">
        <v>0</v>
      </c>
      <c r="U11" s="383">
        <v>42</v>
      </c>
      <c r="V11" s="297">
        <v>38</v>
      </c>
      <c r="W11" s="384">
        <v>0</v>
      </c>
      <c r="X11" s="383">
        <v>26</v>
      </c>
      <c r="Y11" s="297">
        <v>38</v>
      </c>
      <c r="Z11" s="384">
        <v>1</v>
      </c>
      <c r="AA11" s="383">
        <v>43</v>
      </c>
      <c r="AB11" s="297">
        <v>44</v>
      </c>
      <c r="AC11" s="384">
        <v>2</v>
      </c>
      <c r="AD11" s="383">
        <v>724</v>
      </c>
      <c r="AE11" s="297">
        <v>712</v>
      </c>
      <c r="AF11" s="384">
        <v>11</v>
      </c>
      <c r="AG11" s="385">
        <v>1447</v>
      </c>
    </row>
    <row r="12" spans="1:34" x14ac:dyDescent="0.25">
      <c r="A12" s="32" t="s">
        <v>16</v>
      </c>
      <c r="B12" s="285" t="s">
        <v>20</v>
      </c>
      <c r="C12" s="380">
        <v>551</v>
      </c>
      <c r="D12" s="305">
        <v>478</v>
      </c>
      <c r="E12" s="381">
        <v>0</v>
      </c>
      <c r="F12" s="380">
        <v>42</v>
      </c>
      <c r="G12" s="305">
        <v>62</v>
      </c>
      <c r="H12" s="381">
        <v>0</v>
      </c>
      <c r="I12" s="380">
        <v>149</v>
      </c>
      <c r="J12" s="305">
        <v>141</v>
      </c>
      <c r="K12" s="381">
        <v>0</v>
      </c>
      <c r="L12" s="380">
        <v>1</v>
      </c>
      <c r="M12" s="305">
        <v>0</v>
      </c>
      <c r="N12" s="381">
        <v>0</v>
      </c>
      <c r="O12" s="380">
        <v>574</v>
      </c>
      <c r="P12" s="305">
        <v>645</v>
      </c>
      <c r="Q12" s="381">
        <v>0</v>
      </c>
      <c r="R12" s="380">
        <v>4</v>
      </c>
      <c r="S12" s="305">
        <v>3</v>
      </c>
      <c r="T12" s="381">
        <v>0</v>
      </c>
      <c r="U12" s="380">
        <v>73</v>
      </c>
      <c r="V12" s="305">
        <v>54</v>
      </c>
      <c r="W12" s="381">
        <v>0</v>
      </c>
      <c r="X12" s="380">
        <v>0</v>
      </c>
      <c r="Y12" s="305">
        <v>0</v>
      </c>
      <c r="Z12" s="381">
        <v>0</v>
      </c>
      <c r="AA12" s="380">
        <v>89</v>
      </c>
      <c r="AB12" s="305">
        <v>124</v>
      </c>
      <c r="AC12" s="381">
        <v>0</v>
      </c>
      <c r="AD12" s="380">
        <v>1483</v>
      </c>
      <c r="AE12" s="305">
        <v>1507</v>
      </c>
      <c r="AF12" s="381">
        <v>0</v>
      </c>
      <c r="AG12" s="382">
        <v>2990</v>
      </c>
    </row>
    <row r="13" spans="1:34" x14ac:dyDescent="0.25">
      <c r="A13" s="37" t="s">
        <v>16</v>
      </c>
      <c r="B13" s="295" t="s">
        <v>21</v>
      </c>
      <c r="C13" s="383">
        <v>356</v>
      </c>
      <c r="D13" s="297">
        <v>261</v>
      </c>
      <c r="E13" s="384">
        <v>17</v>
      </c>
      <c r="F13" s="383">
        <v>24</v>
      </c>
      <c r="G13" s="297">
        <v>37</v>
      </c>
      <c r="H13" s="384">
        <v>1</v>
      </c>
      <c r="I13" s="383">
        <v>77</v>
      </c>
      <c r="J13" s="297">
        <v>98</v>
      </c>
      <c r="K13" s="384">
        <v>3</v>
      </c>
      <c r="L13" s="383">
        <v>0</v>
      </c>
      <c r="M13" s="297">
        <v>0</v>
      </c>
      <c r="N13" s="384">
        <v>1</v>
      </c>
      <c r="O13" s="383">
        <v>254</v>
      </c>
      <c r="P13" s="297">
        <v>296</v>
      </c>
      <c r="Q13" s="384">
        <v>20</v>
      </c>
      <c r="R13" s="383">
        <v>1</v>
      </c>
      <c r="S13" s="297">
        <v>1</v>
      </c>
      <c r="T13" s="384">
        <v>0</v>
      </c>
      <c r="U13" s="383">
        <v>38</v>
      </c>
      <c r="V13" s="297">
        <v>23</v>
      </c>
      <c r="W13" s="384">
        <v>1</v>
      </c>
      <c r="X13" s="383">
        <v>0</v>
      </c>
      <c r="Y13" s="297">
        <v>0</v>
      </c>
      <c r="Z13" s="384">
        <v>0</v>
      </c>
      <c r="AA13" s="383">
        <v>40</v>
      </c>
      <c r="AB13" s="297">
        <v>51</v>
      </c>
      <c r="AC13" s="384">
        <v>17</v>
      </c>
      <c r="AD13" s="383">
        <v>790</v>
      </c>
      <c r="AE13" s="297">
        <v>767</v>
      </c>
      <c r="AF13" s="384">
        <v>60</v>
      </c>
      <c r="AG13" s="385">
        <v>1617</v>
      </c>
    </row>
    <row r="14" spans="1:34" x14ac:dyDescent="0.25">
      <c r="A14" s="32" t="s">
        <v>16</v>
      </c>
      <c r="B14" s="285" t="s">
        <v>22</v>
      </c>
      <c r="C14" s="380">
        <v>737</v>
      </c>
      <c r="D14" s="305">
        <v>622</v>
      </c>
      <c r="E14" s="381">
        <v>0</v>
      </c>
      <c r="F14" s="380">
        <v>46</v>
      </c>
      <c r="G14" s="305">
        <v>69</v>
      </c>
      <c r="H14" s="381">
        <v>0</v>
      </c>
      <c r="I14" s="380">
        <v>165</v>
      </c>
      <c r="J14" s="305">
        <v>171</v>
      </c>
      <c r="K14" s="381">
        <v>0</v>
      </c>
      <c r="L14" s="380">
        <v>1</v>
      </c>
      <c r="M14" s="305">
        <v>1</v>
      </c>
      <c r="N14" s="381">
        <v>0</v>
      </c>
      <c r="O14" s="380">
        <v>558</v>
      </c>
      <c r="P14" s="305">
        <v>662</v>
      </c>
      <c r="Q14" s="381">
        <v>0</v>
      </c>
      <c r="R14" s="380">
        <v>2</v>
      </c>
      <c r="S14" s="305">
        <v>1</v>
      </c>
      <c r="T14" s="381">
        <v>0</v>
      </c>
      <c r="U14" s="380">
        <v>69</v>
      </c>
      <c r="V14" s="305">
        <v>65</v>
      </c>
      <c r="W14" s="381">
        <v>0</v>
      </c>
      <c r="X14" s="380">
        <v>0</v>
      </c>
      <c r="Y14" s="305">
        <v>0</v>
      </c>
      <c r="Z14" s="381">
        <v>0</v>
      </c>
      <c r="AA14" s="380">
        <v>26</v>
      </c>
      <c r="AB14" s="305">
        <v>35</v>
      </c>
      <c r="AC14" s="381">
        <v>0</v>
      </c>
      <c r="AD14" s="380">
        <v>1604</v>
      </c>
      <c r="AE14" s="305">
        <v>1626</v>
      </c>
      <c r="AF14" s="381">
        <v>0</v>
      </c>
      <c r="AG14" s="382">
        <v>3230</v>
      </c>
    </row>
    <row r="15" spans="1:34" x14ac:dyDescent="0.25">
      <c r="A15" s="37" t="s">
        <v>23</v>
      </c>
      <c r="B15" s="295" t="s">
        <v>24</v>
      </c>
      <c r="C15" s="383">
        <v>595</v>
      </c>
      <c r="D15" s="297">
        <v>496</v>
      </c>
      <c r="E15" s="384">
        <v>3</v>
      </c>
      <c r="F15" s="383">
        <v>24</v>
      </c>
      <c r="G15" s="297">
        <v>33</v>
      </c>
      <c r="H15" s="384">
        <v>1</v>
      </c>
      <c r="I15" s="383">
        <v>115</v>
      </c>
      <c r="J15" s="297">
        <v>119</v>
      </c>
      <c r="K15" s="384">
        <v>0</v>
      </c>
      <c r="L15" s="383">
        <v>2</v>
      </c>
      <c r="M15" s="297">
        <v>5</v>
      </c>
      <c r="N15" s="384">
        <v>0</v>
      </c>
      <c r="O15" s="383">
        <v>201</v>
      </c>
      <c r="P15" s="297">
        <v>239</v>
      </c>
      <c r="Q15" s="384">
        <v>0</v>
      </c>
      <c r="R15" s="383">
        <v>1</v>
      </c>
      <c r="S15" s="297">
        <v>1</v>
      </c>
      <c r="T15" s="384">
        <v>0</v>
      </c>
      <c r="U15" s="383">
        <v>44</v>
      </c>
      <c r="V15" s="297">
        <v>53</v>
      </c>
      <c r="W15" s="384">
        <v>0</v>
      </c>
      <c r="X15" s="383">
        <v>3</v>
      </c>
      <c r="Y15" s="297">
        <v>4</v>
      </c>
      <c r="Z15" s="384">
        <v>0</v>
      </c>
      <c r="AA15" s="383">
        <v>41</v>
      </c>
      <c r="AB15" s="297">
        <v>27</v>
      </c>
      <c r="AC15" s="384">
        <v>0</v>
      </c>
      <c r="AD15" s="383">
        <v>1026</v>
      </c>
      <c r="AE15" s="297">
        <v>977</v>
      </c>
      <c r="AF15" s="384">
        <v>4</v>
      </c>
      <c r="AG15" s="385">
        <v>2007</v>
      </c>
    </row>
    <row r="16" spans="1:34" x14ac:dyDescent="0.25">
      <c r="A16" s="32" t="s">
        <v>25</v>
      </c>
      <c r="B16" s="285" t="s">
        <v>26</v>
      </c>
      <c r="C16" s="380">
        <v>310</v>
      </c>
      <c r="D16" s="305">
        <v>348</v>
      </c>
      <c r="E16" s="381">
        <v>2</v>
      </c>
      <c r="F16" s="380">
        <v>25</v>
      </c>
      <c r="G16" s="305">
        <v>30</v>
      </c>
      <c r="H16" s="381">
        <v>0</v>
      </c>
      <c r="I16" s="380">
        <v>66</v>
      </c>
      <c r="J16" s="305">
        <v>65</v>
      </c>
      <c r="K16" s="381">
        <v>1</v>
      </c>
      <c r="L16" s="380">
        <v>1</v>
      </c>
      <c r="M16" s="305">
        <v>6</v>
      </c>
      <c r="N16" s="381">
        <v>0</v>
      </c>
      <c r="O16" s="380">
        <v>220</v>
      </c>
      <c r="P16" s="305">
        <v>272</v>
      </c>
      <c r="Q16" s="381">
        <v>3</v>
      </c>
      <c r="R16" s="380">
        <v>2</v>
      </c>
      <c r="S16" s="305">
        <v>2</v>
      </c>
      <c r="T16" s="381">
        <v>0</v>
      </c>
      <c r="U16" s="380">
        <v>0</v>
      </c>
      <c r="V16" s="305">
        <v>0</v>
      </c>
      <c r="W16" s="381">
        <v>0</v>
      </c>
      <c r="X16" s="380">
        <v>0</v>
      </c>
      <c r="Y16" s="305">
        <v>0</v>
      </c>
      <c r="Z16" s="381">
        <v>0</v>
      </c>
      <c r="AA16" s="380">
        <v>44</v>
      </c>
      <c r="AB16" s="305">
        <v>58</v>
      </c>
      <c r="AC16" s="381">
        <v>1</v>
      </c>
      <c r="AD16" s="380">
        <v>668</v>
      </c>
      <c r="AE16" s="305">
        <v>781</v>
      </c>
      <c r="AF16" s="381">
        <v>7</v>
      </c>
      <c r="AG16" s="382">
        <v>1456</v>
      </c>
    </row>
    <row r="17" spans="1:33" x14ac:dyDescent="0.25">
      <c r="A17" s="37" t="s">
        <v>27</v>
      </c>
      <c r="B17" s="295" t="s">
        <v>28</v>
      </c>
      <c r="C17" s="383">
        <v>272</v>
      </c>
      <c r="D17" s="297">
        <v>266</v>
      </c>
      <c r="E17" s="384">
        <v>0</v>
      </c>
      <c r="F17" s="383">
        <v>133</v>
      </c>
      <c r="G17" s="297">
        <v>260</v>
      </c>
      <c r="H17" s="384">
        <v>0</v>
      </c>
      <c r="I17" s="383">
        <v>93</v>
      </c>
      <c r="J17" s="297">
        <v>136</v>
      </c>
      <c r="K17" s="384">
        <v>0</v>
      </c>
      <c r="L17" s="383">
        <v>1</v>
      </c>
      <c r="M17" s="297">
        <v>4</v>
      </c>
      <c r="N17" s="384">
        <v>0</v>
      </c>
      <c r="O17" s="383">
        <v>250</v>
      </c>
      <c r="P17" s="297">
        <v>314</v>
      </c>
      <c r="Q17" s="384">
        <v>0</v>
      </c>
      <c r="R17" s="383">
        <v>3</v>
      </c>
      <c r="S17" s="297">
        <v>1</v>
      </c>
      <c r="T17" s="384">
        <v>0</v>
      </c>
      <c r="U17" s="383">
        <v>36</v>
      </c>
      <c r="V17" s="297">
        <v>45</v>
      </c>
      <c r="W17" s="384">
        <v>0</v>
      </c>
      <c r="X17" s="383">
        <v>60</v>
      </c>
      <c r="Y17" s="297">
        <v>79</v>
      </c>
      <c r="Z17" s="384">
        <v>0</v>
      </c>
      <c r="AA17" s="383">
        <v>55</v>
      </c>
      <c r="AB17" s="297">
        <v>54</v>
      </c>
      <c r="AC17" s="384">
        <v>0</v>
      </c>
      <c r="AD17" s="383">
        <v>903</v>
      </c>
      <c r="AE17" s="297">
        <v>1159</v>
      </c>
      <c r="AF17" s="384">
        <v>0</v>
      </c>
      <c r="AG17" s="385">
        <v>2062</v>
      </c>
    </row>
    <row r="18" spans="1:33" x14ac:dyDescent="0.25">
      <c r="A18" s="32" t="s">
        <v>29</v>
      </c>
      <c r="B18" s="285" t="s">
        <v>30</v>
      </c>
      <c r="C18" s="380">
        <v>349</v>
      </c>
      <c r="D18" s="305">
        <v>364</v>
      </c>
      <c r="E18" s="381">
        <v>1</v>
      </c>
      <c r="F18" s="380">
        <v>28</v>
      </c>
      <c r="G18" s="305">
        <v>64</v>
      </c>
      <c r="H18" s="381">
        <v>0</v>
      </c>
      <c r="I18" s="380">
        <v>117</v>
      </c>
      <c r="J18" s="305">
        <v>186</v>
      </c>
      <c r="K18" s="381">
        <v>1</v>
      </c>
      <c r="L18" s="380">
        <v>0</v>
      </c>
      <c r="M18" s="305">
        <v>2</v>
      </c>
      <c r="N18" s="381">
        <v>0</v>
      </c>
      <c r="O18" s="380">
        <v>162</v>
      </c>
      <c r="P18" s="305">
        <v>181</v>
      </c>
      <c r="Q18" s="381">
        <v>3</v>
      </c>
      <c r="R18" s="380">
        <v>1</v>
      </c>
      <c r="S18" s="305">
        <v>0</v>
      </c>
      <c r="T18" s="381">
        <v>0</v>
      </c>
      <c r="U18" s="380">
        <v>29</v>
      </c>
      <c r="V18" s="305">
        <v>32</v>
      </c>
      <c r="W18" s="381">
        <v>0</v>
      </c>
      <c r="X18" s="380">
        <v>0</v>
      </c>
      <c r="Y18" s="305">
        <v>0</v>
      </c>
      <c r="Z18" s="381">
        <v>0</v>
      </c>
      <c r="AA18" s="380">
        <v>38</v>
      </c>
      <c r="AB18" s="305">
        <v>48</v>
      </c>
      <c r="AC18" s="381">
        <v>0</v>
      </c>
      <c r="AD18" s="380">
        <v>724</v>
      </c>
      <c r="AE18" s="305">
        <v>877</v>
      </c>
      <c r="AF18" s="381">
        <v>5</v>
      </c>
      <c r="AG18" s="382">
        <v>1606</v>
      </c>
    </row>
    <row r="19" spans="1:33" x14ac:dyDescent="0.25">
      <c r="A19" s="37" t="s">
        <v>29</v>
      </c>
      <c r="B19" s="295" t="s">
        <v>31</v>
      </c>
      <c r="C19" s="383">
        <v>601</v>
      </c>
      <c r="D19" s="297">
        <v>588</v>
      </c>
      <c r="E19" s="384">
        <v>0</v>
      </c>
      <c r="F19" s="383">
        <v>45</v>
      </c>
      <c r="G19" s="297">
        <v>101</v>
      </c>
      <c r="H19" s="384">
        <v>0</v>
      </c>
      <c r="I19" s="383">
        <v>144</v>
      </c>
      <c r="J19" s="297">
        <v>251</v>
      </c>
      <c r="K19" s="384">
        <v>0</v>
      </c>
      <c r="L19" s="383">
        <v>7</v>
      </c>
      <c r="M19" s="297">
        <v>10</v>
      </c>
      <c r="N19" s="384">
        <v>0</v>
      </c>
      <c r="O19" s="383">
        <v>378</v>
      </c>
      <c r="P19" s="297">
        <v>429</v>
      </c>
      <c r="Q19" s="384">
        <v>0</v>
      </c>
      <c r="R19" s="383">
        <v>0</v>
      </c>
      <c r="S19" s="297">
        <v>0</v>
      </c>
      <c r="T19" s="384">
        <v>0</v>
      </c>
      <c r="U19" s="383">
        <v>26</v>
      </c>
      <c r="V19" s="297">
        <v>31</v>
      </c>
      <c r="W19" s="384">
        <v>0</v>
      </c>
      <c r="X19" s="383">
        <v>0</v>
      </c>
      <c r="Y19" s="297">
        <v>0</v>
      </c>
      <c r="Z19" s="384">
        <v>0</v>
      </c>
      <c r="AA19" s="383">
        <v>69</v>
      </c>
      <c r="AB19" s="297">
        <v>69</v>
      </c>
      <c r="AC19" s="384">
        <v>0</v>
      </c>
      <c r="AD19" s="383">
        <v>1270</v>
      </c>
      <c r="AE19" s="297">
        <v>1479</v>
      </c>
      <c r="AF19" s="384">
        <v>0</v>
      </c>
      <c r="AG19" s="385">
        <v>2749</v>
      </c>
    </row>
    <row r="20" spans="1:33" x14ac:dyDescent="0.25">
      <c r="A20" s="32" t="s">
        <v>29</v>
      </c>
      <c r="B20" s="285" t="s">
        <v>32</v>
      </c>
      <c r="C20" s="380">
        <v>716</v>
      </c>
      <c r="D20" s="305">
        <v>695</v>
      </c>
      <c r="E20" s="381">
        <v>0</v>
      </c>
      <c r="F20" s="380">
        <v>34</v>
      </c>
      <c r="G20" s="305">
        <v>63</v>
      </c>
      <c r="H20" s="381">
        <v>0</v>
      </c>
      <c r="I20" s="380">
        <v>161</v>
      </c>
      <c r="J20" s="305">
        <v>108</v>
      </c>
      <c r="K20" s="381">
        <v>0</v>
      </c>
      <c r="L20" s="380">
        <v>1</v>
      </c>
      <c r="M20" s="305">
        <v>4</v>
      </c>
      <c r="N20" s="381">
        <v>0</v>
      </c>
      <c r="O20" s="380">
        <v>390</v>
      </c>
      <c r="P20" s="305">
        <v>487</v>
      </c>
      <c r="Q20" s="381">
        <v>0</v>
      </c>
      <c r="R20" s="380">
        <v>7</v>
      </c>
      <c r="S20" s="305">
        <v>6</v>
      </c>
      <c r="T20" s="381">
        <v>0</v>
      </c>
      <c r="U20" s="380">
        <v>59</v>
      </c>
      <c r="V20" s="305">
        <v>60</v>
      </c>
      <c r="W20" s="381">
        <v>0</v>
      </c>
      <c r="X20" s="380">
        <v>0</v>
      </c>
      <c r="Y20" s="305">
        <v>0</v>
      </c>
      <c r="Z20" s="381">
        <v>0</v>
      </c>
      <c r="AA20" s="380">
        <v>257</v>
      </c>
      <c r="AB20" s="305">
        <v>283</v>
      </c>
      <c r="AC20" s="381">
        <v>2</v>
      </c>
      <c r="AD20" s="380">
        <v>1625</v>
      </c>
      <c r="AE20" s="305">
        <v>1706</v>
      </c>
      <c r="AF20" s="381">
        <v>2</v>
      </c>
      <c r="AG20" s="382">
        <v>3333</v>
      </c>
    </row>
    <row r="21" spans="1:33" x14ac:dyDescent="0.25">
      <c r="A21" s="37" t="s">
        <v>33</v>
      </c>
      <c r="B21" s="295" t="s">
        <v>34</v>
      </c>
      <c r="C21" s="383">
        <v>173</v>
      </c>
      <c r="D21" s="297">
        <v>194</v>
      </c>
      <c r="E21" s="384">
        <v>0</v>
      </c>
      <c r="F21" s="383">
        <v>21</v>
      </c>
      <c r="G21" s="297">
        <v>52</v>
      </c>
      <c r="H21" s="384">
        <v>0</v>
      </c>
      <c r="I21" s="383">
        <v>20</v>
      </c>
      <c r="J21" s="297">
        <v>27</v>
      </c>
      <c r="K21" s="384">
        <v>0</v>
      </c>
      <c r="L21" s="383">
        <v>2</v>
      </c>
      <c r="M21" s="297">
        <v>3</v>
      </c>
      <c r="N21" s="384">
        <v>0</v>
      </c>
      <c r="O21" s="383">
        <v>66</v>
      </c>
      <c r="P21" s="297">
        <v>77</v>
      </c>
      <c r="Q21" s="384">
        <v>0</v>
      </c>
      <c r="R21" s="383">
        <v>0</v>
      </c>
      <c r="S21" s="297">
        <v>0</v>
      </c>
      <c r="T21" s="384">
        <v>0</v>
      </c>
      <c r="U21" s="383">
        <v>19</v>
      </c>
      <c r="V21" s="297">
        <v>21</v>
      </c>
      <c r="W21" s="384">
        <v>0</v>
      </c>
      <c r="X21" s="383">
        <v>0</v>
      </c>
      <c r="Y21" s="297">
        <v>0</v>
      </c>
      <c r="Z21" s="384">
        <v>0</v>
      </c>
      <c r="AA21" s="383">
        <v>7</v>
      </c>
      <c r="AB21" s="297">
        <v>12</v>
      </c>
      <c r="AC21" s="384">
        <v>1</v>
      </c>
      <c r="AD21" s="383">
        <v>308</v>
      </c>
      <c r="AE21" s="297">
        <v>386</v>
      </c>
      <c r="AF21" s="384">
        <v>1</v>
      </c>
      <c r="AG21" s="385">
        <v>695</v>
      </c>
    </row>
    <row r="22" spans="1:33" x14ac:dyDescent="0.25">
      <c r="A22" s="32" t="s">
        <v>35</v>
      </c>
      <c r="B22" s="285" t="s">
        <v>36</v>
      </c>
      <c r="C22" s="380">
        <v>182</v>
      </c>
      <c r="D22" s="305">
        <v>167</v>
      </c>
      <c r="E22" s="381">
        <v>1</v>
      </c>
      <c r="F22" s="380">
        <v>11</v>
      </c>
      <c r="G22" s="305">
        <v>23</v>
      </c>
      <c r="H22" s="381">
        <v>1</v>
      </c>
      <c r="I22" s="380">
        <v>12</v>
      </c>
      <c r="J22" s="305">
        <v>19</v>
      </c>
      <c r="K22" s="381">
        <v>0</v>
      </c>
      <c r="L22" s="380">
        <v>0</v>
      </c>
      <c r="M22" s="305">
        <v>0</v>
      </c>
      <c r="N22" s="381">
        <v>0</v>
      </c>
      <c r="O22" s="380">
        <v>64</v>
      </c>
      <c r="P22" s="305">
        <v>96</v>
      </c>
      <c r="Q22" s="381">
        <v>1</v>
      </c>
      <c r="R22" s="380">
        <v>0</v>
      </c>
      <c r="S22" s="305">
        <v>0</v>
      </c>
      <c r="T22" s="381">
        <v>0</v>
      </c>
      <c r="U22" s="380">
        <v>11</v>
      </c>
      <c r="V22" s="305">
        <v>7</v>
      </c>
      <c r="W22" s="381">
        <v>0</v>
      </c>
      <c r="X22" s="380">
        <v>6</v>
      </c>
      <c r="Y22" s="305">
        <v>8</v>
      </c>
      <c r="Z22" s="381">
        <v>0</v>
      </c>
      <c r="AA22" s="380">
        <v>16</v>
      </c>
      <c r="AB22" s="305">
        <v>15</v>
      </c>
      <c r="AC22" s="381">
        <v>2</v>
      </c>
      <c r="AD22" s="380">
        <v>302</v>
      </c>
      <c r="AE22" s="305">
        <v>335</v>
      </c>
      <c r="AF22" s="381">
        <v>5</v>
      </c>
      <c r="AG22" s="382">
        <v>642</v>
      </c>
    </row>
    <row r="23" spans="1:33" x14ac:dyDescent="0.25">
      <c r="A23" s="37" t="s">
        <v>35</v>
      </c>
      <c r="B23" s="295" t="s">
        <v>37</v>
      </c>
      <c r="C23" s="383">
        <v>364</v>
      </c>
      <c r="D23" s="297">
        <v>414</v>
      </c>
      <c r="E23" s="384">
        <v>3</v>
      </c>
      <c r="F23" s="383">
        <v>29</v>
      </c>
      <c r="G23" s="297">
        <v>58</v>
      </c>
      <c r="H23" s="384">
        <v>1</v>
      </c>
      <c r="I23" s="383">
        <v>50</v>
      </c>
      <c r="J23" s="297">
        <v>71</v>
      </c>
      <c r="K23" s="384">
        <v>0</v>
      </c>
      <c r="L23" s="383">
        <v>3</v>
      </c>
      <c r="M23" s="297">
        <v>2</v>
      </c>
      <c r="N23" s="384">
        <v>0</v>
      </c>
      <c r="O23" s="383">
        <v>181</v>
      </c>
      <c r="P23" s="297">
        <v>261</v>
      </c>
      <c r="Q23" s="384">
        <v>1</v>
      </c>
      <c r="R23" s="383">
        <v>1</v>
      </c>
      <c r="S23" s="297">
        <v>5</v>
      </c>
      <c r="T23" s="384">
        <v>0</v>
      </c>
      <c r="U23" s="383">
        <v>1</v>
      </c>
      <c r="V23" s="297">
        <v>0</v>
      </c>
      <c r="W23" s="384">
        <v>0</v>
      </c>
      <c r="X23" s="383">
        <v>12</v>
      </c>
      <c r="Y23" s="297">
        <v>13</v>
      </c>
      <c r="Z23" s="384">
        <v>0</v>
      </c>
      <c r="AA23" s="383">
        <v>0</v>
      </c>
      <c r="AB23" s="297">
        <v>0</v>
      </c>
      <c r="AC23" s="384">
        <v>2</v>
      </c>
      <c r="AD23" s="383">
        <v>641</v>
      </c>
      <c r="AE23" s="297">
        <v>824</v>
      </c>
      <c r="AF23" s="384">
        <v>7</v>
      </c>
      <c r="AG23" s="385">
        <v>1472</v>
      </c>
    </row>
    <row r="24" spans="1:33" x14ac:dyDescent="0.25">
      <c r="A24" s="32" t="s">
        <v>35</v>
      </c>
      <c r="B24" s="285" t="s">
        <v>38</v>
      </c>
      <c r="C24" s="380">
        <v>541</v>
      </c>
      <c r="D24" s="305">
        <v>500</v>
      </c>
      <c r="E24" s="381">
        <v>0</v>
      </c>
      <c r="F24" s="380">
        <v>29</v>
      </c>
      <c r="G24" s="305">
        <v>54</v>
      </c>
      <c r="H24" s="381">
        <v>0</v>
      </c>
      <c r="I24" s="380">
        <v>49</v>
      </c>
      <c r="J24" s="305">
        <v>66</v>
      </c>
      <c r="K24" s="381">
        <v>0</v>
      </c>
      <c r="L24" s="380">
        <v>0</v>
      </c>
      <c r="M24" s="305">
        <v>1</v>
      </c>
      <c r="N24" s="381">
        <v>0</v>
      </c>
      <c r="O24" s="380">
        <v>253</v>
      </c>
      <c r="P24" s="305">
        <v>287</v>
      </c>
      <c r="Q24" s="381">
        <v>2</v>
      </c>
      <c r="R24" s="380">
        <v>0</v>
      </c>
      <c r="S24" s="305">
        <v>2</v>
      </c>
      <c r="T24" s="381">
        <v>0</v>
      </c>
      <c r="U24" s="380">
        <v>127</v>
      </c>
      <c r="V24" s="305">
        <v>134</v>
      </c>
      <c r="W24" s="381">
        <v>1</v>
      </c>
      <c r="X24" s="380">
        <v>39</v>
      </c>
      <c r="Y24" s="305">
        <v>44</v>
      </c>
      <c r="Z24" s="381">
        <v>0</v>
      </c>
      <c r="AA24" s="380">
        <v>29</v>
      </c>
      <c r="AB24" s="305">
        <v>37</v>
      </c>
      <c r="AC24" s="381">
        <v>1</v>
      </c>
      <c r="AD24" s="380">
        <v>1067</v>
      </c>
      <c r="AE24" s="305">
        <v>1125</v>
      </c>
      <c r="AF24" s="381">
        <v>4</v>
      </c>
      <c r="AG24" s="382">
        <v>2196</v>
      </c>
    </row>
    <row r="25" spans="1:33" x14ac:dyDescent="0.25">
      <c r="A25" s="37" t="s">
        <v>39</v>
      </c>
      <c r="B25" s="295" t="s">
        <v>40</v>
      </c>
      <c r="C25" s="383">
        <v>310</v>
      </c>
      <c r="D25" s="297">
        <v>271</v>
      </c>
      <c r="E25" s="384">
        <v>0</v>
      </c>
      <c r="F25" s="383">
        <v>11</v>
      </c>
      <c r="G25" s="297">
        <v>18</v>
      </c>
      <c r="H25" s="384">
        <v>0</v>
      </c>
      <c r="I25" s="383">
        <v>5</v>
      </c>
      <c r="J25" s="297">
        <v>6</v>
      </c>
      <c r="K25" s="384">
        <v>0</v>
      </c>
      <c r="L25" s="383">
        <v>0</v>
      </c>
      <c r="M25" s="297">
        <v>0</v>
      </c>
      <c r="N25" s="384">
        <v>0</v>
      </c>
      <c r="O25" s="383">
        <v>110</v>
      </c>
      <c r="P25" s="297">
        <v>146</v>
      </c>
      <c r="Q25" s="384">
        <v>2</v>
      </c>
      <c r="R25" s="383">
        <v>1</v>
      </c>
      <c r="S25" s="297">
        <v>1</v>
      </c>
      <c r="T25" s="384">
        <v>0</v>
      </c>
      <c r="U25" s="383">
        <v>42</v>
      </c>
      <c r="V25" s="297">
        <v>50</v>
      </c>
      <c r="W25" s="384">
        <v>0</v>
      </c>
      <c r="X25" s="383">
        <v>47</v>
      </c>
      <c r="Y25" s="297">
        <v>46</v>
      </c>
      <c r="Z25" s="384">
        <v>0</v>
      </c>
      <c r="AA25" s="383">
        <v>25</v>
      </c>
      <c r="AB25" s="297">
        <v>25</v>
      </c>
      <c r="AC25" s="384">
        <v>4</v>
      </c>
      <c r="AD25" s="383">
        <v>551</v>
      </c>
      <c r="AE25" s="297">
        <v>563</v>
      </c>
      <c r="AF25" s="384">
        <v>6</v>
      </c>
      <c r="AG25" s="385">
        <v>1120</v>
      </c>
    </row>
    <row r="26" spans="1:33" x14ac:dyDescent="0.25">
      <c r="A26" s="32" t="s">
        <v>41</v>
      </c>
      <c r="B26" s="285" t="s">
        <v>42</v>
      </c>
      <c r="C26" s="380">
        <v>280</v>
      </c>
      <c r="D26" s="305">
        <v>236</v>
      </c>
      <c r="E26" s="381">
        <v>0</v>
      </c>
      <c r="F26" s="380">
        <v>12</v>
      </c>
      <c r="G26" s="305">
        <v>14</v>
      </c>
      <c r="H26" s="381">
        <v>0</v>
      </c>
      <c r="I26" s="380">
        <v>13</v>
      </c>
      <c r="J26" s="305">
        <v>30</v>
      </c>
      <c r="K26" s="381">
        <v>0</v>
      </c>
      <c r="L26" s="380">
        <v>2</v>
      </c>
      <c r="M26" s="305">
        <v>1</v>
      </c>
      <c r="N26" s="381">
        <v>0</v>
      </c>
      <c r="O26" s="380">
        <v>87</v>
      </c>
      <c r="P26" s="305">
        <v>95</v>
      </c>
      <c r="Q26" s="381">
        <v>0</v>
      </c>
      <c r="R26" s="380">
        <v>0</v>
      </c>
      <c r="S26" s="305">
        <v>4</v>
      </c>
      <c r="T26" s="381">
        <v>0</v>
      </c>
      <c r="U26" s="380">
        <v>0</v>
      </c>
      <c r="V26" s="305">
        <v>0</v>
      </c>
      <c r="W26" s="381">
        <v>0</v>
      </c>
      <c r="X26" s="380">
        <v>0</v>
      </c>
      <c r="Y26" s="305">
        <v>0</v>
      </c>
      <c r="Z26" s="381">
        <v>0</v>
      </c>
      <c r="AA26" s="380">
        <v>0</v>
      </c>
      <c r="AB26" s="305">
        <v>0</v>
      </c>
      <c r="AC26" s="381">
        <v>0</v>
      </c>
      <c r="AD26" s="380">
        <v>394</v>
      </c>
      <c r="AE26" s="305">
        <v>380</v>
      </c>
      <c r="AF26" s="381">
        <v>0</v>
      </c>
      <c r="AG26" s="382">
        <v>774</v>
      </c>
    </row>
    <row r="27" spans="1:33" x14ac:dyDescent="0.25">
      <c r="A27" s="37" t="s">
        <v>43</v>
      </c>
      <c r="B27" s="295" t="s">
        <v>44</v>
      </c>
      <c r="C27" s="383">
        <v>573</v>
      </c>
      <c r="D27" s="297">
        <v>493</v>
      </c>
      <c r="E27" s="384">
        <v>2</v>
      </c>
      <c r="F27" s="383">
        <v>22</v>
      </c>
      <c r="G27" s="297">
        <v>50</v>
      </c>
      <c r="H27" s="384">
        <v>0</v>
      </c>
      <c r="I27" s="383">
        <v>71</v>
      </c>
      <c r="J27" s="297">
        <v>82</v>
      </c>
      <c r="K27" s="384">
        <v>0</v>
      </c>
      <c r="L27" s="383">
        <v>4</v>
      </c>
      <c r="M27" s="297">
        <v>3</v>
      </c>
      <c r="N27" s="384">
        <v>0</v>
      </c>
      <c r="O27" s="383">
        <v>163</v>
      </c>
      <c r="P27" s="297">
        <v>171</v>
      </c>
      <c r="Q27" s="384">
        <v>2</v>
      </c>
      <c r="R27" s="383">
        <v>0</v>
      </c>
      <c r="S27" s="297">
        <v>1</v>
      </c>
      <c r="T27" s="384">
        <v>0</v>
      </c>
      <c r="U27" s="383">
        <v>34</v>
      </c>
      <c r="V27" s="297">
        <v>21</v>
      </c>
      <c r="W27" s="384">
        <v>0</v>
      </c>
      <c r="X27" s="383">
        <v>31</v>
      </c>
      <c r="Y27" s="297">
        <v>28</v>
      </c>
      <c r="Z27" s="384">
        <v>0</v>
      </c>
      <c r="AA27" s="383">
        <v>52</v>
      </c>
      <c r="AB27" s="297">
        <v>31</v>
      </c>
      <c r="AC27" s="384">
        <v>4</v>
      </c>
      <c r="AD27" s="383">
        <v>950</v>
      </c>
      <c r="AE27" s="297">
        <v>880</v>
      </c>
      <c r="AF27" s="384">
        <v>8</v>
      </c>
      <c r="AG27" s="385">
        <v>1838</v>
      </c>
    </row>
    <row r="28" spans="1:33" x14ac:dyDescent="0.25">
      <c r="A28" s="32" t="s">
        <v>43</v>
      </c>
      <c r="B28" s="285" t="s">
        <v>45</v>
      </c>
      <c r="C28" s="380">
        <v>809</v>
      </c>
      <c r="D28" s="305">
        <v>586</v>
      </c>
      <c r="E28" s="381">
        <v>1</v>
      </c>
      <c r="F28" s="380">
        <v>39</v>
      </c>
      <c r="G28" s="305">
        <v>71</v>
      </c>
      <c r="H28" s="381">
        <v>0</v>
      </c>
      <c r="I28" s="380">
        <v>78</v>
      </c>
      <c r="J28" s="305">
        <v>105</v>
      </c>
      <c r="K28" s="381">
        <v>0</v>
      </c>
      <c r="L28" s="380">
        <v>3</v>
      </c>
      <c r="M28" s="305">
        <v>3</v>
      </c>
      <c r="N28" s="381">
        <v>0</v>
      </c>
      <c r="O28" s="380">
        <v>222</v>
      </c>
      <c r="P28" s="305">
        <v>237</v>
      </c>
      <c r="Q28" s="381">
        <v>0</v>
      </c>
      <c r="R28" s="380">
        <v>1</v>
      </c>
      <c r="S28" s="305">
        <v>0</v>
      </c>
      <c r="T28" s="381">
        <v>0</v>
      </c>
      <c r="U28" s="380">
        <v>35</v>
      </c>
      <c r="V28" s="305">
        <v>32</v>
      </c>
      <c r="W28" s="381">
        <v>0</v>
      </c>
      <c r="X28" s="380">
        <v>32</v>
      </c>
      <c r="Y28" s="305">
        <v>32</v>
      </c>
      <c r="Z28" s="381">
        <v>0</v>
      </c>
      <c r="AA28" s="380">
        <v>58</v>
      </c>
      <c r="AB28" s="305">
        <v>47</v>
      </c>
      <c r="AC28" s="381">
        <v>9</v>
      </c>
      <c r="AD28" s="380">
        <v>1277</v>
      </c>
      <c r="AE28" s="305">
        <v>1113</v>
      </c>
      <c r="AF28" s="381">
        <v>10</v>
      </c>
      <c r="AG28" s="382">
        <v>2400</v>
      </c>
    </row>
    <row r="29" spans="1:33" x14ac:dyDescent="0.25">
      <c r="A29" s="37" t="s">
        <v>46</v>
      </c>
      <c r="B29" s="295" t="s">
        <v>47</v>
      </c>
      <c r="C29" s="383">
        <v>125</v>
      </c>
      <c r="D29" s="297">
        <v>165</v>
      </c>
      <c r="E29" s="384">
        <v>0</v>
      </c>
      <c r="F29" s="383">
        <v>14</v>
      </c>
      <c r="G29" s="297">
        <v>12</v>
      </c>
      <c r="H29" s="384">
        <v>0</v>
      </c>
      <c r="I29" s="383">
        <v>16</v>
      </c>
      <c r="J29" s="297">
        <v>20</v>
      </c>
      <c r="K29" s="384">
        <v>0</v>
      </c>
      <c r="L29" s="383">
        <v>0</v>
      </c>
      <c r="M29" s="297">
        <v>1</v>
      </c>
      <c r="N29" s="384">
        <v>0</v>
      </c>
      <c r="O29" s="383">
        <v>48</v>
      </c>
      <c r="P29" s="297">
        <v>45</v>
      </c>
      <c r="Q29" s="384">
        <v>0</v>
      </c>
      <c r="R29" s="383">
        <v>0</v>
      </c>
      <c r="S29" s="297">
        <v>0</v>
      </c>
      <c r="T29" s="384">
        <v>0</v>
      </c>
      <c r="U29" s="383">
        <v>0</v>
      </c>
      <c r="V29" s="297">
        <v>0</v>
      </c>
      <c r="W29" s="384">
        <v>0</v>
      </c>
      <c r="X29" s="383">
        <v>0</v>
      </c>
      <c r="Y29" s="297">
        <v>0</v>
      </c>
      <c r="Z29" s="384">
        <v>0</v>
      </c>
      <c r="AA29" s="383">
        <v>0</v>
      </c>
      <c r="AB29" s="297">
        <v>0</v>
      </c>
      <c r="AC29" s="384">
        <v>0</v>
      </c>
      <c r="AD29" s="383">
        <v>203</v>
      </c>
      <c r="AE29" s="297">
        <v>243</v>
      </c>
      <c r="AF29" s="384">
        <v>0</v>
      </c>
      <c r="AG29" s="385">
        <v>446</v>
      </c>
    </row>
    <row r="30" spans="1:33" x14ac:dyDescent="0.25">
      <c r="A30" s="32" t="s">
        <v>48</v>
      </c>
      <c r="B30" s="285" t="s">
        <v>49</v>
      </c>
      <c r="C30" s="380">
        <v>456</v>
      </c>
      <c r="D30" s="305">
        <v>400</v>
      </c>
      <c r="E30" s="381">
        <v>2</v>
      </c>
      <c r="F30" s="380">
        <v>26</v>
      </c>
      <c r="G30" s="305">
        <v>28</v>
      </c>
      <c r="H30" s="381">
        <v>0</v>
      </c>
      <c r="I30" s="380">
        <v>75</v>
      </c>
      <c r="J30" s="305">
        <v>84</v>
      </c>
      <c r="K30" s="381">
        <v>1</v>
      </c>
      <c r="L30" s="380">
        <v>1</v>
      </c>
      <c r="M30" s="305">
        <v>1</v>
      </c>
      <c r="N30" s="381">
        <v>0</v>
      </c>
      <c r="O30" s="380">
        <v>233</v>
      </c>
      <c r="P30" s="305">
        <v>263</v>
      </c>
      <c r="Q30" s="381">
        <v>1</v>
      </c>
      <c r="R30" s="380">
        <v>1</v>
      </c>
      <c r="S30" s="305">
        <v>1</v>
      </c>
      <c r="T30" s="381">
        <v>0</v>
      </c>
      <c r="U30" s="380">
        <v>25</v>
      </c>
      <c r="V30" s="305">
        <v>25</v>
      </c>
      <c r="W30" s="381">
        <v>0</v>
      </c>
      <c r="X30" s="380">
        <v>34</v>
      </c>
      <c r="Y30" s="305">
        <v>40</v>
      </c>
      <c r="Z30" s="381">
        <v>0</v>
      </c>
      <c r="AA30" s="380">
        <v>55</v>
      </c>
      <c r="AB30" s="305">
        <v>61</v>
      </c>
      <c r="AC30" s="381">
        <v>1</v>
      </c>
      <c r="AD30" s="380">
        <v>906</v>
      </c>
      <c r="AE30" s="305">
        <v>903</v>
      </c>
      <c r="AF30" s="381">
        <v>5</v>
      </c>
      <c r="AG30" s="382">
        <v>1814</v>
      </c>
    </row>
    <row r="31" spans="1:33" x14ac:dyDescent="0.25">
      <c r="A31" s="37" t="s">
        <v>50</v>
      </c>
      <c r="B31" s="295" t="s">
        <v>51</v>
      </c>
      <c r="C31" s="383">
        <v>529</v>
      </c>
      <c r="D31" s="297">
        <v>473</v>
      </c>
      <c r="E31" s="384">
        <v>2</v>
      </c>
      <c r="F31" s="383">
        <v>47</v>
      </c>
      <c r="G31" s="297">
        <v>100</v>
      </c>
      <c r="H31" s="384">
        <v>0</v>
      </c>
      <c r="I31" s="383">
        <v>84</v>
      </c>
      <c r="J31" s="297">
        <v>120</v>
      </c>
      <c r="K31" s="384">
        <v>0</v>
      </c>
      <c r="L31" s="383">
        <v>0</v>
      </c>
      <c r="M31" s="297">
        <v>1</v>
      </c>
      <c r="N31" s="384">
        <v>0</v>
      </c>
      <c r="O31" s="383">
        <v>304</v>
      </c>
      <c r="P31" s="297">
        <v>311</v>
      </c>
      <c r="Q31" s="384">
        <v>2</v>
      </c>
      <c r="R31" s="383">
        <v>1</v>
      </c>
      <c r="S31" s="297">
        <v>4</v>
      </c>
      <c r="T31" s="384">
        <v>0</v>
      </c>
      <c r="U31" s="383">
        <v>36</v>
      </c>
      <c r="V31" s="297">
        <v>48</v>
      </c>
      <c r="W31" s="384">
        <v>0</v>
      </c>
      <c r="X31" s="383">
        <v>3</v>
      </c>
      <c r="Y31" s="297">
        <v>14</v>
      </c>
      <c r="Z31" s="384">
        <v>0</v>
      </c>
      <c r="AA31" s="383">
        <v>53</v>
      </c>
      <c r="AB31" s="297">
        <v>53</v>
      </c>
      <c r="AC31" s="384">
        <v>3</v>
      </c>
      <c r="AD31" s="383">
        <v>1057</v>
      </c>
      <c r="AE31" s="297">
        <v>1124</v>
      </c>
      <c r="AF31" s="384">
        <v>7</v>
      </c>
      <c r="AG31" s="385">
        <v>2188</v>
      </c>
    </row>
    <row r="32" spans="1:33" x14ac:dyDescent="0.25">
      <c r="A32" s="32" t="s">
        <v>52</v>
      </c>
      <c r="B32" s="285" t="s">
        <v>53</v>
      </c>
      <c r="C32" s="380">
        <v>205</v>
      </c>
      <c r="D32" s="305">
        <v>178</v>
      </c>
      <c r="E32" s="381">
        <v>2</v>
      </c>
      <c r="F32" s="380">
        <v>19</v>
      </c>
      <c r="G32" s="305">
        <v>23</v>
      </c>
      <c r="H32" s="381">
        <v>0</v>
      </c>
      <c r="I32" s="380">
        <v>26</v>
      </c>
      <c r="J32" s="305">
        <v>31</v>
      </c>
      <c r="K32" s="381">
        <v>0</v>
      </c>
      <c r="L32" s="380">
        <v>0</v>
      </c>
      <c r="M32" s="305">
        <v>2</v>
      </c>
      <c r="N32" s="381">
        <v>0</v>
      </c>
      <c r="O32" s="380">
        <v>137</v>
      </c>
      <c r="P32" s="305">
        <v>145</v>
      </c>
      <c r="Q32" s="381">
        <v>6</v>
      </c>
      <c r="R32" s="380">
        <v>0</v>
      </c>
      <c r="S32" s="305">
        <v>0</v>
      </c>
      <c r="T32" s="381">
        <v>0</v>
      </c>
      <c r="U32" s="380">
        <v>19</v>
      </c>
      <c r="V32" s="305">
        <v>20</v>
      </c>
      <c r="W32" s="381">
        <v>0</v>
      </c>
      <c r="X32" s="380">
        <v>42</v>
      </c>
      <c r="Y32" s="305">
        <v>61</v>
      </c>
      <c r="Z32" s="381">
        <v>0</v>
      </c>
      <c r="AA32" s="380">
        <v>49</v>
      </c>
      <c r="AB32" s="305">
        <v>47</v>
      </c>
      <c r="AC32" s="381">
        <v>1</v>
      </c>
      <c r="AD32" s="380">
        <v>497</v>
      </c>
      <c r="AE32" s="305">
        <v>507</v>
      </c>
      <c r="AF32" s="381">
        <v>9</v>
      </c>
      <c r="AG32" s="382">
        <v>1013</v>
      </c>
    </row>
    <row r="33" spans="1:33" x14ac:dyDescent="0.25">
      <c r="A33" s="37" t="s">
        <v>52</v>
      </c>
      <c r="B33" s="295" t="s">
        <v>54</v>
      </c>
      <c r="C33" s="383">
        <v>455</v>
      </c>
      <c r="D33" s="297">
        <v>501</v>
      </c>
      <c r="E33" s="384">
        <v>1</v>
      </c>
      <c r="F33" s="383">
        <v>24</v>
      </c>
      <c r="G33" s="297">
        <v>44</v>
      </c>
      <c r="H33" s="384">
        <v>0</v>
      </c>
      <c r="I33" s="383">
        <v>99</v>
      </c>
      <c r="J33" s="297">
        <v>145</v>
      </c>
      <c r="K33" s="384">
        <v>1</v>
      </c>
      <c r="L33" s="383">
        <v>0</v>
      </c>
      <c r="M33" s="297">
        <v>1</v>
      </c>
      <c r="N33" s="384">
        <v>0</v>
      </c>
      <c r="O33" s="383">
        <v>361</v>
      </c>
      <c r="P33" s="297">
        <v>433</v>
      </c>
      <c r="Q33" s="384">
        <v>3</v>
      </c>
      <c r="R33" s="383">
        <v>1</v>
      </c>
      <c r="S33" s="297">
        <v>1</v>
      </c>
      <c r="T33" s="384">
        <v>0</v>
      </c>
      <c r="U33" s="383">
        <v>41</v>
      </c>
      <c r="V33" s="297">
        <v>44</v>
      </c>
      <c r="W33" s="384">
        <v>0</v>
      </c>
      <c r="X33" s="383">
        <v>138</v>
      </c>
      <c r="Y33" s="297">
        <v>189</v>
      </c>
      <c r="Z33" s="384">
        <v>1</v>
      </c>
      <c r="AA33" s="383">
        <v>65</v>
      </c>
      <c r="AB33" s="297">
        <v>76</v>
      </c>
      <c r="AC33" s="384">
        <v>2</v>
      </c>
      <c r="AD33" s="383">
        <v>1184</v>
      </c>
      <c r="AE33" s="297">
        <v>1434</v>
      </c>
      <c r="AF33" s="384">
        <v>8</v>
      </c>
      <c r="AG33" s="385">
        <v>2626</v>
      </c>
    </row>
    <row r="34" spans="1:33" x14ac:dyDescent="0.25">
      <c r="A34" s="32" t="s">
        <v>52</v>
      </c>
      <c r="B34" s="285" t="s">
        <v>55</v>
      </c>
      <c r="C34" s="380">
        <v>765</v>
      </c>
      <c r="D34" s="305">
        <v>796</v>
      </c>
      <c r="E34" s="381">
        <v>2</v>
      </c>
      <c r="F34" s="380">
        <v>73</v>
      </c>
      <c r="G34" s="305">
        <v>119</v>
      </c>
      <c r="H34" s="381">
        <v>0</v>
      </c>
      <c r="I34" s="380">
        <v>171</v>
      </c>
      <c r="J34" s="305">
        <v>211</v>
      </c>
      <c r="K34" s="381">
        <v>0</v>
      </c>
      <c r="L34" s="380">
        <v>5</v>
      </c>
      <c r="M34" s="305">
        <v>8</v>
      </c>
      <c r="N34" s="381">
        <v>0</v>
      </c>
      <c r="O34" s="380">
        <v>613</v>
      </c>
      <c r="P34" s="305">
        <v>671</v>
      </c>
      <c r="Q34" s="381">
        <v>9</v>
      </c>
      <c r="R34" s="380">
        <v>2</v>
      </c>
      <c r="S34" s="305">
        <v>2</v>
      </c>
      <c r="T34" s="381">
        <v>0</v>
      </c>
      <c r="U34" s="380">
        <v>62</v>
      </c>
      <c r="V34" s="305">
        <v>89</v>
      </c>
      <c r="W34" s="381">
        <v>0</v>
      </c>
      <c r="X34" s="380">
        <v>49</v>
      </c>
      <c r="Y34" s="305">
        <v>52</v>
      </c>
      <c r="Z34" s="381">
        <v>1</v>
      </c>
      <c r="AA34" s="380">
        <v>114</v>
      </c>
      <c r="AB34" s="305">
        <v>122</v>
      </c>
      <c r="AC34" s="381">
        <v>5</v>
      </c>
      <c r="AD34" s="380">
        <v>1854</v>
      </c>
      <c r="AE34" s="305">
        <v>2070</v>
      </c>
      <c r="AF34" s="381">
        <v>17</v>
      </c>
      <c r="AG34" s="382">
        <v>3941</v>
      </c>
    </row>
    <row r="35" spans="1:33" x14ac:dyDescent="0.25">
      <c r="A35" s="37" t="s">
        <v>56</v>
      </c>
      <c r="B35" s="295" t="s">
        <v>57</v>
      </c>
      <c r="C35" s="383">
        <v>336</v>
      </c>
      <c r="D35" s="297">
        <v>304</v>
      </c>
      <c r="E35" s="384">
        <v>1</v>
      </c>
      <c r="F35" s="383">
        <v>21</v>
      </c>
      <c r="G35" s="297">
        <v>34</v>
      </c>
      <c r="H35" s="384">
        <v>0</v>
      </c>
      <c r="I35" s="383">
        <v>34</v>
      </c>
      <c r="J35" s="297">
        <v>42</v>
      </c>
      <c r="K35" s="384">
        <v>0</v>
      </c>
      <c r="L35" s="383">
        <v>1</v>
      </c>
      <c r="M35" s="297">
        <v>0</v>
      </c>
      <c r="N35" s="384">
        <v>0</v>
      </c>
      <c r="O35" s="383">
        <v>244</v>
      </c>
      <c r="P35" s="297">
        <v>214</v>
      </c>
      <c r="Q35" s="384">
        <v>0</v>
      </c>
      <c r="R35" s="383">
        <v>3</v>
      </c>
      <c r="S35" s="297">
        <v>5</v>
      </c>
      <c r="T35" s="384">
        <v>0</v>
      </c>
      <c r="U35" s="383">
        <v>40</v>
      </c>
      <c r="V35" s="297">
        <v>42</v>
      </c>
      <c r="W35" s="384">
        <v>0</v>
      </c>
      <c r="X35" s="383">
        <v>130</v>
      </c>
      <c r="Y35" s="297">
        <v>154</v>
      </c>
      <c r="Z35" s="384">
        <v>1</v>
      </c>
      <c r="AA35" s="383">
        <v>7</v>
      </c>
      <c r="AB35" s="297">
        <v>8</v>
      </c>
      <c r="AC35" s="384">
        <v>0</v>
      </c>
      <c r="AD35" s="383">
        <v>816</v>
      </c>
      <c r="AE35" s="297">
        <v>803</v>
      </c>
      <c r="AF35" s="384">
        <v>2</v>
      </c>
      <c r="AG35" s="385">
        <v>1621</v>
      </c>
    </row>
    <row r="36" spans="1:33" x14ac:dyDescent="0.25">
      <c r="A36" s="32" t="s">
        <v>56</v>
      </c>
      <c r="B36" s="285" t="s">
        <v>58</v>
      </c>
      <c r="C36" s="380">
        <v>461</v>
      </c>
      <c r="D36" s="305">
        <v>438</v>
      </c>
      <c r="E36" s="381">
        <v>1</v>
      </c>
      <c r="F36" s="380">
        <v>21</v>
      </c>
      <c r="G36" s="305">
        <v>37</v>
      </c>
      <c r="H36" s="381">
        <v>0</v>
      </c>
      <c r="I36" s="380">
        <v>50</v>
      </c>
      <c r="J36" s="305">
        <v>62</v>
      </c>
      <c r="K36" s="381">
        <v>0</v>
      </c>
      <c r="L36" s="380">
        <v>1</v>
      </c>
      <c r="M36" s="305">
        <v>1</v>
      </c>
      <c r="N36" s="381">
        <v>0</v>
      </c>
      <c r="O36" s="380">
        <v>234</v>
      </c>
      <c r="P36" s="305">
        <v>254</v>
      </c>
      <c r="Q36" s="381">
        <v>4</v>
      </c>
      <c r="R36" s="380">
        <v>0</v>
      </c>
      <c r="S36" s="305">
        <v>1</v>
      </c>
      <c r="T36" s="381">
        <v>0</v>
      </c>
      <c r="U36" s="380">
        <v>40</v>
      </c>
      <c r="V36" s="305">
        <v>34</v>
      </c>
      <c r="W36" s="381">
        <v>0</v>
      </c>
      <c r="X36" s="380">
        <v>54</v>
      </c>
      <c r="Y36" s="305">
        <v>97</v>
      </c>
      <c r="Z36" s="381">
        <v>1</v>
      </c>
      <c r="AA36" s="380">
        <v>50</v>
      </c>
      <c r="AB36" s="305">
        <v>50</v>
      </c>
      <c r="AC36" s="381">
        <v>2</v>
      </c>
      <c r="AD36" s="380">
        <v>911</v>
      </c>
      <c r="AE36" s="305">
        <v>974</v>
      </c>
      <c r="AF36" s="381">
        <v>8</v>
      </c>
      <c r="AG36" s="382">
        <v>1893</v>
      </c>
    </row>
    <row r="37" spans="1:33" x14ac:dyDescent="0.25">
      <c r="A37" s="37" t="s">
        <v>59</v>
      </c>
      <c r="B37" s="295" t="s">
        <v>60</v>
      </c>
      <c r="C37" s="383">
        <v>303</v>
      </c>
      <c r="D37" s="297">
        <v>290</v>
      </c>
      <c r="E37" s="384">
        <v>1</v>
      </c>
      <c r="F37" s="383">
        <v>12</v>
      </c>
      <c r="G37" s="297">
        <v>15</v>
      </c>
      <c r="H37" s="384">
        <v>0</v>
      </c>
      <c r="I37" s="383">
        <v>65</v>
      </c>
      <c r="J37" s="297">
        <v>38</v>
      </c>
      <c r="K37" s="384">
        <v>0</v>
      </c>
      <c r="L37" s="383">
        <v>2</v>
      </c>
      <c r="M37" s="297">
        <v>2</v>
      </c>
      <c r="N37" s="384">
        <v>0</v>
      </c>
      <c r="O37" s="383">
        <v>129</v>
      </c>
      <c r="P37" s="297">
        <v>132</v>
      </c>
      <c r="Q37" s="384">
        <v>5</v>
      </c>
      <c r="R37" s="383">
        <v>1</v>
      </c>
      <c r="S37" s="297">
        <v>0</v>
      </c>
      <c r="T37" s="384">
        <v>0</v>
      </c>
      <c r="U37" s="383">
        <v>18</v>
      </c>
      <c r="V37" s="297">
        <v>17</v>
      </c>
      <c r="W37" s="384">
        <v>0</v>
      </c>
      <c r="X37" s="383">
        <v>48</v>
      </c>
      <c r="Y37" s="297">
        <v>64</v>
      </c>
      <c r="Z37" s="384">
        <v>0</v>
      </c>
      <c r="AA37" s="383">
        <v>38</v>
      </c>
      <c r="AB37" s="297">
        <v>18</v>
      </c>
      <c r="AC37" s="384">
        <v>0</v>
      </c>
      <c r="AD37" s="383">
        <v>616</v>
      </c>
      <c r="AE37" s="297">
        <v>576</v>
      </c>
      <c r="AF37" s="384">
        <v>6</v>
      </c>
      <c r="AG37" s="385">
        <v>1198</v>
      </c>
    </row>
    <row r="38" spans="1:33" x14ac:dyDescent="0.25">
      <c r="A38" s="32" t="s">
        <v>61</v>
      </c>
      <c r="B38" s="285" t="s">
        <v>62</v>
      </c>
      <c r="C38" s="380">
        <v>31</v>
      </c>
      <c r="D38" s="305">
        <v>31</v>
      </c>
      <c r="E38" s="381">
        <v>0</v>
      </c>
      <c r="F38" s="380">
        <v>5</v>
      </c>
      <c r="G38" s="305">
        <v>11</v>
      </c>
      <c r="H38" s="381">
        <v>0</v>
      </c>
      <c r="I38" s="380">
        <v>2</v>
      </c>
      <c r="J38" s="305">
        <v>2</v>
      </c>
      <c r="K38" s="381">
        <v>0</v>
      </c>
      <c r="L38" s="380">
        <v>0</v>
      </c>
      <c r="M38" s="305">
        <v>0</v>
      </c>
      <c r="N38" s="381">
        <v>0</v>
      </c>
      <c r="O38" s="380">
        <v>5</v>
      </c>
      <c r="P38" s="305">
        <v>9</v>
      </c>
      <c r="Q38" s="381">
        <v>0</v>
      </c>
      <c r="R38" s="380">
        <v>0</v>
      </c>
      <c r="S38" s="305">
        <v>0</v>
      </c>
      <c r="T38" s="381">
        <v>0</v>
      </c>
      <c r="U38" s="380">
        <v>3</v>
      </c>
      <c r="V38" s="305">
        <v>1</v>
      </c>
      <c r="W38" s="381">
        <v>0</v>
      </c>
      <c r="X38" s="380">
        <v>0</v>
      </c>
      <c r="Y38" s="305">
        <v>0</v>
      </c>
      <c r="Z38" s="381">
        <v>0</v>
      </c>
      <c r="AA38" s="380">
        <v>1</v>
      </c>
      <c r="AB38" s="305">
        <v>1</v>
      </c>
      <c r="AC38" s="381">
        <v>0</v>
      </c>
      <c r="AD38" s="380">
        <v>47</v>
      </c>
      <c r="AE38" s="305">
        <v>55</v>
      </c>
      <c r="AF38" s="381">
        <v>0</v>
      </c>
      <c r="AG38" s="382">
        <v>102</v>
      </c>
    </row>
    <row r="39" spans="1:33" x14ac:dyDescent="0.25">
      <c r="A39" s="37" t="s">
        <v>63</v>
      </c>
      <c r="B39" s="295" t="s">
        <v>64</v>
      </c>
      <c r="C39" s="383">
        <v>265</v>
      </c>
      <c r="D39" s="297">
        <v>223</v>
      </c>
      <c r="E39" s="384">
        <v>0</v>
      </c>
      <c r="F39" s="383">
        <v>10</v>
      </c>
      <c r="G39" s="297">
        <v>25</v>
      </c>
      <c r="H39" s="384">
        <v>0</v>
      </c>
      <c r="I39" s="383">
        <v>10</v>
      </c>
      <c r="J39" s="297">
        <v>5</v>
      </c>
      <c r="K39" s="384">
        <v>0</v>
      </c>
      <c r="L39" s="383">
        <v>2</v>
      </c>
      <c r="M39" s="297">
        <v>5</v>
      </c>
      <c r="N39" s="384">
        <v>0</v>
      </c>
      <c r="O39" s="383">
        <v>75</v>
      </c>
      <c r="P39" s="297">
        <v>89</v>
      </c>
      <c r="Q39" s="384">
        <v>0</v>
      </c>
      <c r="R39" s="383">
        <v>0</v>
      </c>
      <c r="S39" s="297">
        <v>0</v>
      </c>
      <c r="T39" s="384">
        <v>0</v>
      </c>
      <c r="U39" s="383">
        <v>36</v>
      </c>
      <c r="V39" s="297">
        <v>25</v>
      </c>
      <c r="W39" s="384">
        <v>0</v>
      </c>
      <c r="X39" s="383">
        <v>5</v>
      </c>
      <c r="Y39" s="297">
        <v>1</v>
      </c>
      <c r="Z39" s="384">
        <v>0</v>
      </c>
      <c r="AA39" s="383">
        <v>0</v>
      </c>
      <c r="AB39" s="297">
        <v>0</v>
      </c>
      <c r="AC39" s="384">
        <v>0</v>
      </c>
      <c r="AD39" s="383">
        <v>403</v>
      </c>
      <c r="AE39" s="297">
        <v>373</v>
      </c>
      <c r="AF39" s="384">
        <v>0</v>
      </c>
      <c r="AG39" s="385">
        <v>776</v>
      </c>
    </row>
    <row r="40" spans="1:33" x14ac:dyDescent="0.25">
      <c r="A40" s="32" t="s">
        <v>63</v>
      </c>
      <c r="B40" s="285" t="s">
        <v>65</v>
      </c>
      <c r="C40" s="380">
        <v>343</v>
      </c>
      <c r="D40" s="305">
        <v>274</v>
      </c>
      <c r="E40" s="381">
        <v>1</v>
      </c>
      <c r="F40" s="380">
        <v>15</v>
      </c>
      <c r="G40" s="305">
        <v>24</v>
      </c>
      <c r="H40" s="381">
        <v>0</v>
      </c>
      <c r="I40" s="380">
        <v>47</v>
      </c>
      <c r="J40" s="305">
        <v>47</v>
      </c>
      <c r="K40" s="381">
        <v>0</v>
      </c>
      <c r="L40" s="380">
        <v>3</v>
      </c>
      <c r="M40" s="305">
        <v>4</v>
      </c>
      <c r="N40" s="381">
        <v>0</v>
      </c>
      <c r="O40" s="380">
        <v>179</v>
      </c>
      <c r="P40" s="305">
        <v>206</v>
      </c>
      <c r="Q40" s="381">
        <v>6</v>
      </c>
      <c r="R40" s="380">
        <v>0</v>
      </c>
      <c r="S40" s="305">
        <v>2</v>
      </c>
      <c r="T40" s="381">
        <v>0</v>
      </c>
      <c r="U40" s="380">
        <v>21</v>
      </c>
      <c r="V40" s="305">
        <v>17</v>
      </c>
      <c r="W40" s="381">
        <v>0</v>
      </c>
      <c r="X40" s="380">
        <v>0</v>
      </c>
      <c r="Y40" s="305">
        <v>0</v>
      </c>
      <c r="Z40" s="381">
        <v>0</v>
      </c>
      <c r="AA40" s="380">
        <v>42</v>
      </c>
      <c r="AB40" s="305">
        <v>24</v>
      </c>
      <c r="AC40" s="381">
        <v>2</v>
      </c>
      <c r="AD40" s="380">
        <v>650</v>
      </c>
      <c r="AE40" s="305">
        <v>598</v>
      </c>
      <c r="AF40" s="381">
        <v>9</v>
      </c>
      <c r="AG40" s="382">
        <v>1257</v>
      </c>
    </row>
    <row r="41" spans="1:33" x14ac:dyDescent="0.25">
      <c r="A41" s="37" t="s">
        <v>66</v>
      </c>
      <c r="B41" s="295" t="s">
        <v>67</v>
      </c>
      <c r="C41" s="383">
        <v>585</v>
      </c>
      <c r="D41" s="297">
        <v>349</v>
      </c>
      <c r="E41" s="384">
        <v>0</v>
      </c>
      <c r="F41" s="383">
        <v>26</v>
      </c>
      <c r="G41" s="297">
        <v>51</v>
      </c>
      <c r="H41" s="384">
        <v>0</v>
      </c>
      <c r="I41" s="383">
        <v>78</v>
      </c>
      <c r="J41" s="297">
        <v>66</v>
      </c>
      <c r="K41" s="384">
        <v>0</v>
      </c>
      <c r="L41" s="383">
        <v>9</v>
      </c>
      <c r="M41" s="297">
        <v>11</v>
      </c>
      <c r="N41" s="384">
        <v>0</v>
      </c>
      <c r="O41" s="383">
        <v>276</v>
      </c>
      <c r="P41" s="297">
        <v>290</v>
      </c>
      <c r="Q41" s="384">
        <v>0</v>
      </c>
      <c r="R41" s="383">
        <v>22</v>
      </c>
      <c r="S41" s="297">
        <v>25</v>
      </c>
      <c r="T41" s="384">
        <v>0</v>
      </c>
      <c r="U41" s="383">
        <v>10</v>
      </c>
      <c r="V41" s="297">
        <v>3</v>
      </c>
      <c r="W41" s="384">
        <v>0</v>
      </c>
      <c r="X41" s="383">
        <v>37</v>
      </c>
      <c r="Y41" s="297">
        <v>51</v>
      </c>
      <c r="Z41" s="384">
        <v>0</v>
      </c>
      <c r="AA41" s="383">
        <v>60</v>
      </c>
      <c r="AB41" s="297">
        <v>37</v>
      </c>
      <c r="AC41" s="384">
        <v>0</v>
      </c>
      <c r="AD41" s="383">
        <v>1103</v>
      </c>
      <c r="AE41" s="297">
        <v>883</v>
      </c>
      <c r="AF41" s="384">
        <v>0</v>
      </c>
      <c r="AG41" s="385">
        <v>1986</v>
      </c>
    </row>
    <row r="42" spans="1:33" x14ac:dyDescent="0.25">
      <c r="A42" s="32" t="s">
        <v>66</v>
      </c>
      <c r="B42" s="285" t="s">
        <v>68</v>
      </c>
      <c r="C42" s="380">
        <v>195</v>
      </c>
      <c r="D42" s="305">
        <v>153</v>
      </c>
      <c r="E42" s="381">
        <v>1</v>
      </c>
      <c r="F42" s="380">
        <v>4</v>
      </c>
      <c r="G42" s="305">
        <v>13</v>
      </c>
      <c r="H42" s="381">
        <v>0</v>
      </c>
      <c r="I42" s="380">
        <v>21</v>
      </c>
      <c r="J42" s="305">
        <v>17</v>
      </c>
      <c r="K42" s="381">
        <v>0</v>
      </c>
      <c r="L42" s="380">
        <v>0</v>
      </c>
      <c r="M42" s="305">
        <v>0</v>
      </c>
      <c r="N42" s="381">
        <v>0</v>
      </c>
      <c r="O42" s="380">
        <v>53</v>
      </c>
      <c r="P42" s="305">
        <v>58</v>
      </c>
      <c r="Q42" s="381">
        <v>2</v>
      </c>
      <c r="R42" s="380">
        <v>0</v>
      </c>
      <c r="S42" s="305">
        <v>0</v>
      </c>
      <c r="T42" s="381">
        <v>0</v>
      </c>
      <c r="U42" s="380">
        <v>14</v>
      </c>
      <c r="V42" s="305">
        <v>12</v>
      </c>
      <c r="W42" s="381">
        <v>0</v>
      </c>
      <c r="X42" s="380">
        <v>16</v>
      </c>
      <c r="Y42" s="305">
        <v>17</v>
      </c>
      <c r="Z42" s="381">
        <v>0</v>
      </c>
      <c r="AA42" s="380">
        <v>14</v>
      </c>
      <c r="AB42" s="305">
        <v>12</v>
      </c>
      <c r="AC42" s="381">
        <v>1</v>
      </c>
      <c r="AD42" s="380">
        <v>317</v>
      </c>
      <c r="AE42" s="305">
        <v>282</v>
      </c>
      <c r="AF42" s="381">
        <v>4</v>
      </c>
      <c r="AG42" s="382">
        <v>603</v>
      </c>
    </row>
    <row r="43" spans="1:33" x14ac:dyDescent="0.25">
      <c r="A43" s="37" t="s">
        <v>69</v>
      </c>
      <c r="B43" s="295" t="s">
        <v>70</v>
      </c>
      <c r="C43" s="383">
        <v>467</v>
      </c>
      <c r="D43" s="297">
        <v>231</v>
      </c>
      <c r="E43" s="384">
        <v>2</v>
      </c>
      <c r="F43" s="383">
        <v>18</v>
      </c>
      <c r="G43" s="297">
        <v>36</v>
      </c>
      <c r="H43" s="384">
        <v>0</v>
      </c>
      <c r="I43" s="383">
        <v>101</v>
      </c>
      <c r="J43" s="297">
        <v>101</v>
      </c>
      <c r="K43" s="384">
        <v>1</v>
      </c>
      <c r="L43" s="383">
        <v>1</v>
      </c>
      <c r="M43" s="297">
        <v>0</v>
      </c>
      <c r="N43" s="384">
        <v>0</v>
      </c>
      <c r="O43" s="383">
        <v>317</v>
      </c>
      <c r="P43" s="297">
        <v>335</v>
      </c>
      <c r="Q43" s="384">
        <v>3</v>
      </c>
      <c r="R43" s="383">
        <v>2</v>
      </c>
      <c r="S43" s="297">
        <v>2</v>
      </c>
      <c r="T43" s="384">
        <v>0</v>
      </c>
      <c r="U43" s="383">
        <v>49</v>
      </c>
      <c r="V43" s="297">
        <v>26</v>
      </c>
      <c r="W43" s="384">
        <v>0</v>
      </c>
      <c r="X43" s="383">
        <v>0</v>
      </c>
      <c r="Y43" s="297">
        <v>0</v>
      </c>
      <c r="Z43" s="384">
        <v>0</v>
      </c>
      <c r="AA43" s="383">
        <v>66</v>
      </c>
      <c r="AB43" s="297">
        <v>57</v>
      </c>
      <c r="AC43" s="384">
        <v>1</v>
      </c>
      <c r="AD43" s="383">
        <v>1021</v>
      </c>
      <c r="AE43" s="297">
        <v>788</v>
      </c>
      <c r="AF43" s="384">
        <v>7</v>
      </c>
      <c r="AG43" s="385">
        <v>1816</v>
      </c>
    </row>
    <row r="44" spans="1:33" x14ac:dyDescent="0.25">
      <c r="A44" s="32" t="s">
        <v>71</v>
      </c>
      <c r="B44" s="285" t="s">
        <v>72</v>
      </c>
      <c r="C44" s="380">
        <v>389</v>
      </c>
      <c r="D44" s="305">
        <v>365</v>
      </c>
      <c r="E44" s="381">
        <v>0</v>
      </c>
      <c r="F44" s="380">
        <v>13</v>
      </c>
      <c r="G44" s="305">
        <v>19</v>
      </c>
      <c r="H44" s="381">
        <v>0</v>
      </c>
      <c r="I44" s="380">
        <v>83</v>
      </c>
      <c r="J44" s="305">
        <v>131</v>
      </c>
      <c r="K44" s="381">
        <v>0</v>
      </c>
      <c r="L44" s="380">
        <v>0</v>
      </c>
      <c r="M44" s="305">
        <v>1</v>
      </c>
      <c r="N44" s="381">
        <v>0</v>
      </c>
      <c r="O44" s="380">
        <v>85</v>
      </c>
      <c r="P44" s="305">
        <v>128</v>
      </c>
      <c r="Q44" s="381">
        <v>0</v>
      </c>
      <c r="R44" s="380">
        <v>0</v>
      </c>
      <c r="S44" s="305">
        <v>0</v>
      </c>
      <c r="T44" s="381">
        <v>0</v>
      </c>
      <c r="U44" s="380">
        <v>220</v>
      </c>
      <c r="V44" s="305">
        <v>308</v>
      </c>
      <c r="W44" s="381">
        <v>0</v>
      </c>
      <c r="X44" s="380">
        <v>112</v>
      </c>
      <c r="Y44" s="305">
        <v>162</v>
      </c>
      <c r="Z44" s="381">
        <v>0</v>
      </c>
      <c r="AA44" s="380">
        <v>44</v>
      </c>
      <c r="AB44" s="305">
        <v>63</v>
      </c>
      <c r="AC44" s="381">
        <v>0</v>
      </c>
      <c r="AD44" s="380">
        <v>946</v>
      </c>
      <c r="AE44" s="305">
        <v>1177</v>
      </c>
      <c r="AF44" s="381">
        <v>0</v>
      </c>
      <c r="AG44" s="382">
        <v>2123</v>
      </c>
    </row>
    <row r="45" spans="1:33" x14ac:dyDescent="0.25">
      <c r="A45" s="37" t="s">
        <v>73</v>
      </c>
      <c r="B45" s="295" t="s">
        <v>74</v>
      </c>
      <c r="C45" s="383">
        <v>292</v>
      </c>
      <c r="D45" s="297">
        <v>284</v>
      </c>
      <c r="E45" s="384">
        <v>0</v>
      </c>
      <c r="F45" s="383">
        <v>17</v>
      </c>
      <c r="G45" s="297">
        <v>38</v>
      </c>
      <c r="H45" s="384">
        <v>0</v>
      </c>
      <c r="I45" s="383">
        <v>81</v>
      </c>
      <c r="J45" s="297">
        <v>84</v>
      </c>
      <c r="K45" s="384">
        <v>0</v>
      </c>
      <c r="L45" s="383">
        <v>0</v>
      </c>
      <c r="M45" s="297">
        <v>1</v>
      </c>
      <c r="N45" s="384">
        <v>0</v>
      </c>
      <c r="O45" s="383">
        <v>243</v>
      </c>
      <c r="P45" s="297">
        <v>277</v>
      </c>
      <c r="Q45" s="384">
        <v>6</v>
      </c>
      <c r="R45" s="383">
        <v>2</v>
      </c>
      <c r="S45" s="297">
        <v>0</v>
      </c>
      <c r="T45" s="384">
        <v>0</v>
      </c>
      <c r="U45" s="383">
        <v>27</v>
      </c>
      <c r="V45" s="297">
        <v>30</v>
      </c>
      <c r="W45" s="384">
        <v>1</v>
      </c>
      <c r="X45" s="383">
        <v>69</v>
      </c>
      <c r="Y45" s="297">
        <v>89</v>
      </c>
      <c r="Z45" s="384">
        <v>1</v>
      </c>
      <c r="AA45" s="383">
        <v>59</v>
      </c>
      <c r="AB45" s="297">
        <v>58</v>
      </c>
      <c r="AC45" s="384">
        <v>1</v>
      </c>
      <c r="AD45" s="383">
        <v>790</v>
      </c>
      <c r="AE45" s="297">
        <v>861</v>
      </c>
      <c r="AF45" s="384">
        <v>9</v>
      </c>
      <c r="AG45" s="385">
        <v>1660</v>
      </c>
    </row>
    <row r="46" spans="1:33" x14ac:dyDescent="0.25">
      <c r="A46" s="32" t="s">
        <v>73</v>
      </c>
      <c r="B46" s="285" t="s">
        <v>75</v>
      </c>
      <c r="C46" s="380">
        <v>562</v>
      </c>
      <c r="D46" s="305">
        <v>614</v>
      </c>
      <c r="E46" s="381">
        <v>3</v>
      </c>
      <c r="F46" s="380">
        <v>43</v>
      </c>
      <c r="G46" s="305">
        <v>89</v>
      </c>
      <c r="H46" s="381">
        <v>0</v>
      </c>
      <c r="I46" s="380">
        <v>142</v>
      </c>
      <c r="J46" s="305">
        <v>208</v>
      </c>
      <c r="K46" s="381">
        <v>1</v>
      </c>
      <c r="L46" s="380">
        <v>0</v>
      </c>
      <c r="M46" s="305">
        <v>1</v>
      </c>
      <c r="N46" s="381">
        <v>0</v>
      </c>
      <c r="O46" s="380">
        <v>571</v>
      </c>
      <c r="P46" s="305">
        <v>628</v>
      </c>
      <c r="Q46" s="381">
        <v>10</v>
      </c>
      <c r="R46" s="380">
        <v>0</v>
      </c>
      <c r="S46" s="305">
        <v>2</v>
      </c>
      <c r="T46" s="381">
        <v>0</v>
      </c>
      <c r="U46" s="380">
        <v>54</v>
      </c>
      <c r="V46" s="305">
        <v>50</v>
      </c>
      <c r="W46" s="381">
        <v>1</v>
      </c>
      <c r="X46" s="380">
        <v>74</v>
      </c>
      <c r="Y46" s="305">
        <v>107</v>
      </c>
      <c r="Z46" s="381">
        <v>2</v>
      </c>
      <c r="AA46" s="380">
        <v>111</v>
      </c>
      <c r="AB46" s="305">
        <v>131</v>
      </c>
      <c r="AC46" s="381">
        <v>7</v>
      </c>
      <c r="AD46" s="380">
        <v>1557</v>
      </c>
      <c r="AE46" s="305">
        <v>1830</v>
      </c>
      <c r="AF46" s="381">
        <v>24</v>
      </c>
      <c r="AG46" s="382">
        <v>3411</v>
      </c>
    </row>
    <row r="47" spans="1:33" x14ac:dyDescent="0.25">
      <c r="A47" s="37" t="s">
        <v>73</v>
      </c>
      <c r="B47" s="295" t="s">
        <v>76</v>
      </c>
      <c r="C47" s="383">
        <v>241</v>
      </c>
      <c r="D47" s="297">
        <v>270</v>
      </c>
      <c r="E47" s="384">
        <v>0</v>
      </c>
      <c r="F47" s="383">
        <v>16</v>
      </c>
      <c r="G47" s="297">
        <v>19</v>
      </c>
      <c r="H47" s="384">
        <v>0</v>
      </c>
      <c r="I47" s="383">
        <v>48</v>
      </c>
      <c r="J47" s="297">
        <v>56</v>
      </c>
      <c r="K47" s="384">
        <v>0</v>
      </c>
      <c r="L47" s="383">
        <v>1</v>
      </c>
      <c r="M47" s="297">
        <v>0</v>
      </c>
      <c r="N47" s="384">
        <v>0</v>
      </c>
      <c r="O47" s="383">
        <v>152</v>
      </c>
      <c r="P47" s="297">
        <v>205</v>
      </c>
      <c r="Q47" s="384">
        <v>1</v>
      </c>
      <c r="R47" s="383">
        <v>2</v>
      </c>
      <c r="S47" s="297">
        <v>0</v>
      </c>
      <c r="T47" s="384">
        <v>0</v>
      </c>
      <c r="U47" s="383">
        <v>13</v>
      </c>
      <c r="V47" s="297">
        <v>23</v>
      </c>
      <c r="W47" s="384">
        <v>0</v>
      </c>
      <c r="X47" s="383">
        <v>26</v>
      </c>
      <c r="Y47" s="297">
        <v>39</v>
      </c>
      <c r="Z47" s="384">
        <v>1</v>
      </c>
      <c r="AA47" s="383">
        <v>25</v>
      </c>
      <c r="AB47" s="297">
        <v>39</v>
      </c>
      <c r="AC47" s="384">
        <v>0</v>
      </c>
      <c r="AD47" s="383">
        <v>524</v>
      </c>
      <c r="AE47" s="297">
        <v>651</v>
      </c>
      <c r="AF47" s="384">
        <v>2</v>
      </c>
      <c r="AG47" s="385">
        <v>1177</v>
      </c>
    </row>
    <row r="48" spans="1:33" x14ac:dyDescent="0.25">
      <c r="A48" s="32" t="s">
        <v>73</v>
      </c>
      <c r="B48" s="285" t="s">
        <v>77</v>
      </c>
      <c r="C48" s="380">
        <v>468</v>
      </c>
      <c r="D48" s="305">
        <v>446</v>
      </c>
      <c r="E48" s="381">
        <v>1</v>
      </c>
      <c r="F48" s="380">
        <v>46</v>
      </c>
      <c r="G48" s="305">
        <v>77</v>
      </c>
      <c r="H48" s="381">
        <v>0</v>
      </c>
      <c r="I48" s="380">
        <v>90</v>
      </c>
      <c r="J48" s="305">
        <v>113</v>
      </c>
      <c r="K48" s="381">
        <v>0</v>
      </c>
      <c r="L48" s="380">
        <v>1</v>
      </c>
      <c r="M48" s="305">
        <v>2</v>
      </c>
      <c r="N48" s="381">
        <v>0</v>
      </c>
      <c r="O48" s="380">
        <v>360</v>
      </c>
      <c r="P48" s="305">
        <v>453</v>
      </c>
      <c r="Q48" s="381">
        <v>2</v>
      </c>
      <c r="R48" s="380">
        <v>7</v>
      </c>
      <c r="S48" s="305">
        <v>6</v>
      </c>
      <c r="T48" s="381">
        <v>0</v>
      </c>
      <c r="U48" s="380">
        <v>26</v>
      </c>
      <c r="V48" s="305">
        <v>34</v>
      </c>
      <c r="W48" s="381">
        <v>1</v>
      </c>
      <c r="X48" s="380">
        <v>65</v>
      </c>
      <c r="Y48" s="305">
        <v>79</v>
      </c>
      <c r="Z48" s="381">
        <v>0</v>
      </c>
      <c r="AA48" s="380">
        <v>72</v>
      </c>
      <c r="AB48" s="305">
        <v>87</v>
      </c>
      <c r="AC48" s="381">
        <v>2</v>
      </c>
      <c r="AD48" s="380">
        <v>1135</v>
      </c>
      <c r="AE48" s="305">
        <v>1297</v>
      </c>
      <c r="AF48" s="381">
        <v>6</v>
      </c>
      <c r="AG48" s="382">
        <v>2438</v>
      </c>
    </row>
    <row r="49" spans="1:33" x14ac:dyDescent="0.25">
      <c r="A49" s="37" t="s">
        <v>73</v>
      </c>
      <c r="B49" s="295" t="s">
        <v>78</v>
      </c>
      <c r="C49" s="383">
        <v>303</v>
      </c>
      <c r="D49" s="297">
        <v>282</v>
      </c>
      <c r="E49" s="384">
        <v>1</v>
      </c>
      <c r="F49" s="383">
        <v>16</v>
      </c>
      <c r="G49" s="297">
        <v>30</v>
      </c>
      <c r="H49" s="384">
        <v>0</v>
      </c>
      <c r="I49" s="383">
        <v>45</v>
      </c>
      <c r="J49" s="297">
        <v>52</v>
      </c>
      <c r="K49" s="384">
        <v>0</v>
      </c>
      <c r="L49" s="383">
        <v>2</v>
      </c>
      <c r="M49" s="297">
        <v>0</v>
      </c>
      <c r="N49" s="384">
        <v>0</v>
      </c>
      <c r="O49" s="383">
        <v>177</v>
      </c>
      <c r="P49" s="297">
        <v>249</v>
      </c>
      <c r="Q49" s="384">
        <v>2</v>
      </c>
      <c r="R49" s="383">
        <v>2</v>
      </c>
      <c r="S49" s="297">
        <v>0</v>
      </c>
      <c r="T49" s="384">
        <v>0</v>
      </c>
      <c r="U49" s="383">
        <v>0</v>
      </c>
      <c r="V49" s="297">
        <v>0</v>
      </c>
      <c r="W49" s="384">
        <v>0</v>
      </c>
      <c r="X49" s="383">
        <v>0</v>
      </c>
      <c r="Y49" s="297">
        <v>0</v>
      </c>
      <c r="Z49" s="384">
        <v>0</v>
      </c>
      <c r="AA49" s="383">
        <v>78</v>
      </c>
      <c r="AB49" s="297">
        <v>87</v>
      </c>
      <c r="AC49" s="384">
        <v>1</v>
      </c>
      <c r="AD49" s="383">
        <v>623</v>
      </c>
      <c r="AE49" s="297">
        <v>700</v>
      </c>
      <c r="AF49" s="384">
        <v>4</v>
      </c>
      <c r="AG49" s="385">
        <v>1327</v>
      </c>
    </row>
    <row r="50" spans="1:33" x14ac:dyDescent="0.25">
      <c r="A50" s="32" t="s">
        <v>79</v>
      </c>
      <c r="B50" s="285" t="s">
        <v>80</v>
      </c>
      <c r="C50" s="380">
        <v>322</v>
      </c>
      <c r="D50" s="305">
        <v>308</v>
      </c>
      <c r="E50" s="381">
        <v>1</v>
      </c>
      <c r="F50" s="380">
        <v>23</v>
      </c>
      <c r="G50" s="305">
        <v>43</v>
      </c>
      <c r="H50" s="381">
        <v>0</v>
      </c>
      <c r="I50" s="380">
        <v>25</v>
      </c>
      <c r="J50" s="305">
        <v>46</v>
      </c>
      <c r="K50" s="381">
        <v>1</v>
      </c>
      <c r="L50" s="380">
        <v>0</v>
      </c>
      <c r="M50" s="305">
        <v>5</v>
      </c>
      <c r="N50" s="381">
        <v>0</v>
      </c>
      <c r="O50" s="380">
        <v>89</v>
      </c>
      <c r="P50" s="305">
        <v>93</v>
      </c>
      <c r="Q50" s="381">
        <v>0</v>
      </c>
      <c r="R50" s="380">
        <v>0</v>
      </c>
      <c r="S50" s="305">
        <v>0</v>
      </c>
      <c r="T50" s="381">
        <v>0</v>
      </c>
      <c r="U50" s="380">
        <v>27</v>
      </c>
      <c r="V50" s="305">
        <v>29</v>
      </c>
      <c r="W50" s="381">
        <v>0</v>
      </c>
      <c r="X50" s="380">
        <v>0</v>
      </c>
      <c r="Y50" s="305">
        <v>0</v>
      </c>
      <c r="Z50" s="381">
        <v>0</v>
      </c>
      <c r="AA50" s="380">
        <v>25</v>
      </c>
      <c r="AB50" s="305">
        <v>27</v>
      </c>
      <c r="AC50" s="381">
        <v>1</v>
      </c>
      <c r="AD50" s="380">
        <v>511</v>
      </c>
      <c r="AE50" s="305">
        <v>551</v>
      </c>
      <c r="AF50" s="381">
        <v>3</v>
      </c>
      <c r="AG50" s="382">
        <v>1065</v>
      </c>
    </row>
    <row r="51" spans="1:33" x14ac:dyDescent="0.25">
      <c r="A51" s="37" t="s">
        <v>79</v>
      </c>
      <c r="B51" s="295" t="s">
        <v>81</v>
      </c>
      <c r="C51" s="383">
        <v>143</v>
      </c>
      <c r="D51" s="297">
        <v>113</v>
      </c>
      <c r="E51" s="384">
        <v>0</v>
      </c>
      <c r="F51" s="383">
        <v>23</v>
      </c>
      <c r="G51" s="297">
        <v>29</v>
      </c>
      <c r="H51" s="384">
        <v>0</v>
      </c>
      <c r="I51" s="383">
        <v>12</v>
      </c>
      <c r="J51" s="297">
        <v>21</v>
      </c>
      <c r="K51" s="384">
        <v>0</v>
      </c>
      <c r="L51" s="383">
        <v>0</v>
      </c>
      <c r="M51" s="297">
        <v>1</v>
      </c>
      <c r="N51" s="384">
        <v>0</v>
      </c>
      <c r="O51" s="383">
        <v>39</v>
      </c>
      <c r="P51" s="297">
        <v>35</v>
      </c>
      <c r="Q51" s="384">
        <v>0</v>
      </c>
      <c r="R51" s="383">
        <v>0</v>
      </c>
      <c r="S51" s="297">
        <v>0</v>
      </c>
      <c r="T51" s="384">
        <v>0</v>
      </c>
      <c r="U51" s="383">
        <v>2</v>
      </c>
      <c r="V51" s="297">
        <v>14</v>
      </c>
      <c r="W51" s="384">
        <v>0</v>
      </c>
      <c r="X51" s="383">
        <v>0</v>
      </c>
      <c r="Y51" s="297">
        <v>0</v>
      </c>
      <c r="Z51" s="384">
        <v>0</v>
      </c>
      <c r="AA51" s="383">
        <v>18</v>
      </c>
      <c r="AB51" s="297">
        <v>11</v>
      </c>
      <c r="AC51" s="384">
        <v>0</v>
      </c>
      <c r="AD51" s="383">
        <v>237</v>
      </c>
      <c r="AE51" s="297">
        <v>224</v>
      </c>
      <c r="AF51" s="384">
        <v>0</v>
      </c>
      <c r="AG51" s="385">
        <v>461</v>
      </c>
    </row>
    <row r="52" spans="1:33" x14ac:dyDescent="0.25">
      <c r="A52" s="32" t="s">
        <v>82</v>
      </c>
      <c r="B52" s="285" t="s">
        <v>83</v>
      </c>
      <c r="C52" s="380">
        <v>257</v>
      </c>
      <c r="D52" s="305">
        <v>219</v>
      </c>
      <c r="E52" s="381">
        <v>3</v>
      </c>
      <c r="F52" s="380">
        <v>14</v>
      </c>
      <c r="G52" s="305">
        <v>22</v>
      </c>
      <c r="H52" s="381">
        <v>0</v>
      </c>
      <c r="I52" s="380">
        <v>18</v>
      </c>
      <c r="J52" s="305">
        <v>19</v>
      </c>
      <c r="K52" s="381">
        <v>0</v>
      </c>
      <c r="L52" s="380">
        <v>0</v>
      </c>
      <c r="M52" s="305">
        <v>1</v>
      </c>
      <c r="N52" s="381">
        <v>0</v>
      </c>
      <c r="O52" s="380">
        <v>60</v>
      </c>
      <c r="P52" s="305">
        <v>96</v>
      </c>
      <c r="Q52" s="381">
        <v>4</v>
      </c>
      <c r="R52" s="380">
        <v>0</v>
      </c>
      <c r="S52" s="305">
        <v>0</v>
      </c>
      <c r="T52" s="381">
        <v>0</v>
      </c>
      <c r="U52" s="380">
        <v>14</v>
      </c>
      <c r="V52" s="305">
        <v>9</v>
      </c>
      <c r="W52" s="381">
        <v>0</v>
      </c>
      <c r="X52" s="380">
        <v>10</v>
      </c>
      <c r="Y52" s="305">
        <v>12</v>
      </c>
      <c r="Z52" s="381">
        <v>0</v>
      </c>
      <c r="AA52" s="380">
        <v>31</v>
      </c>
      <c r="AB52" s="305">
        <v>21</v>
      </c>
      <c r="AC52" s="381">
        <v>1</v>
      </c>
      <c r="AD52" s="380">
        <v>404</v>
      </c>
      <c r="AE52" s="305">
        <v>399</v>
      </c>
      <c r="AF52" s="381">
        <v>8</v>
      </c>
      <c r="AG52" s="382">
        <v>811</v>
      </c>
    </row>
    <row r="53" spans="1:33" x14ac:dyDescent="0.25">
      <c r="A53" s="37" t="s">
        <v>82</v>
      </c>
      <c r="B53" s="295" t="s">
        <v>84</v>
      </c>
      <c r="C53" s="383">
        <v>520</v>
      </c>
      <c r="D53" s="297">
        <v>520</v>
      </c>
      <c r="E53" s="384">
        <v>1</v>
      </c>
      <c r="F53" s="383">
        <v>30</v>
      </c>
      <c r="G53" s="297">
        <v>62</v>
      </c>
      <c r="H53" s="384">
        <v>0</v>
      </c>
      <c r="I53" s="383">
        <v>87</v>
      </c>
      <c r="J53" s="297">
        <v>102</v>
      </c>
      <c r="K53" s="384">
        <v>0</v>
      </c>
      <c r="L53" s="383">
        <v>0</v>
      </c>
      <c r="M53" s="297">
        <v>2</v>
      </c>
      <c r="N53" s="384">
        <v>0</v>
      </c>
      <c r="O53" s="383">
        <v>349</v>
      </c>
      <c r="P53" s="297">
        <v>376</v>
      </c>
      <c r="Q53" s="384">
        <v>2</v>
      </c>
      <c r="R53" s="383">
        <v>1</v>
      </c>
      <c r="S53" s="297">
        <v>2</v>
      </c>
      <c r="T53" s="384">
        <v>0</v>
      </c>
      <c r="U53" s="383">
        <v>45</v>
      </c>
      <c r="V53" s="297">
        <v>43</v>
      </c>
      <c r="W53" s="384">
        <v>0</v>
      </c>
      <c r="X53" s="383">
        <v>147</v>
      </c>
      <c r="Y53" s="297">
        <v>162</v>
      </c>
      <c r="Z53" s="384">
        <v>1</v>
      </c>
      <c r="AA53" s="383">
        <v>75</v>
      </c>
      <c r="AB53" s="297">
        <v>64</v>
      </c>
      <c r="AC53" s="384">
        <v>2</v>
      </c>
      <c r="AD53" s="383">
        <v>1254</v>
      </c>
      <c r="AE53" s="297">
        <v>1333</v>
      </c>
      <c r="AF53" s="384">
        <v>6</v>
      </c>
      <c r="AG53" s="385">
        <v>2593</v>
      </c>
    </row>
    <row r="54" spans="1:33" x14ac:dyDescent="0.25">
      <c r="A54" s="32" t="s">
        <v>85</v>
      </c>
      <c r="B54" s="285" t="s">
        <v>86</v>
      </c>
      <c r="C54" s="380">
        <v>239</v>
      </c>
      <c r="D54" s="305">
        <v>178</v>
      </c>
      <c r="E54" s="381">
        <v>0</v>
      </c>
      <c r="F54" s="380">
        <v>9</v>
      </c>
      <c r="G54" s="305">
        <v>18</v>
      </c>
      <c r="H54" s="381">
        <v>0</v>
      </c>
      <c r="I54" s="380">
        <v>10</v>
      </c>
      <c r="J54" s="305">
        <v>7</v>
      </c>
      <c r="K54" s="381">
        <v>0</v>
      </c>
      <c r="L54" s="380">
        <v>11</v>
      </c>
      <c r="M54" s="305">
        <v>12</v>
      </c>
      <c r="N54" s="381">
        <v>0</v>
      </c>
      <c r="O54" s="380">
        <v>98</v>
      </c>
      <c r="P54" s="305">
        <v>99</v>
      </c>
      <c r="Q54" s="381">
        <v>0</v>
      </c>
      <c r="R54" s="380">
        <v>0</v>
      </c>
      <c r="S54" s="305">
        <v>0</v>
      </c>
      <c r="T54" s="381">
        <v>0</v>
      </c>
      <c r="U54" s="380">
        <v>32</v>
      </c>
      <c r="V54" s="305">
        <v>37</v>
      </c>
      <c r="W54" s="381">
        <v>0</v>
      </c>
      <c r="X54" s="380">
        <v>0</v>
      </c>
      <c r="Y54" s="305">
        <v>0</v>
      </c>
      <c r="Z54" s="381">
        <v>0</v>
      </c>
      <c r="AA54" s="380">
        <v>0</v>
      </c>
      <c r="AB54" s="305">
        <v>1</v>
      </c>
      <c r="AC54" s="381">
        <v>10</v>
      </c>
      <c r="AD54" s="380">
        <v>399</v>
      </c>
      <c r="AE54" s="305">
        <v>352</v>
      </c>
      <c r="AF54" s="381">
        <v>10</v>
      </c>
      <c r="AG54" s="382">
        <v>761</v>
      </c>
    </row>
    <row r="55" spans="1:33" x14ac:dyDescent="0.25">
      <c r="A55" s="37" t="s">
        <v>87</v>
      </c>
      <c r="B55" s="295" t="s">
        <v>88</v>
      </c>
      <c r="C55" s="383">
        <v>312</v>
      </c>
      <c r="D55" s="297">
        <v>222</v>
      </c>
      <c r="E55" s="384">
        <v>4</v>
      </c>
      <c r="F55" s="383">
        <v>9</v>
      </c>
      <c r="G55" s="297">
        <v>12</v>
      </c>
      <c r="H55" s="384">
        <v>0</v>
      </c>
      <c r="I55" s="383">
        <v>59</v>
      </c>
      <c r="J55" s="297">
        <v>41</v>
      </c>
      <c r="K55" s="384">
        <v>0</v>
      </c>
      <c r="L55" s="383">
        <v>2</v>
      </c>
      <c r="M55" s="297">
        <v>1</v>
      </c>
      <c r="N55" s="384">
        <v>0</v>
      </c>
      <c r="O55" s="383">
        <v>131</v>
      </c>
      <c r="P55" s="297">
        <v>156</v>
      </c>
      <c r="Q55" s="384">
        <v>2</v>
      </c>
      <c r="R55" s="383">
        <v>3</v>
      </c>
      <c r="S55" s="297">
        <v>2</v>
      </c>
      <c r="T55" s="384">
        <v>0</v>
      </c>
      <c r="U55" s="383">
        <v>32</v>
      </c>
      <c r="V55" s="297">
        <v>26</v>
      </c>
      <c r="W55" s="384">
        <v>0</v>
      </c>
      <c r="X55" s="383">
        <v>17</v>
      </c>
      <c r="Y55" s="297">
        <v>15</v>
      </c>
      <c r="Z55" s="384">
        <v>0</v>
      </c>
      <c r="AA55" s="383">
        <v>32</v>
      </c>
      <c r="AB55" s="297">
        <v>30</v>
      </c>
      <c r="AC55" s="384">
        <v>0</v>
      </c>
      <c r="AD55" s="383">
        <v>597</v>
      </c>
      <c r="AE55" s="297">
        <v>505</v>
      </c>
      <c r="AF55" s="384">
        <v>6</v>
      </c>
      <c r="AG55" s="385">
        <v>1108</v>
      </c>
    </row>
    <row r="56" spans="1:33" x14ac:dyDescent="0.25">
      <c r="A56" s="32" t="s">
        <v>89</v>
      </c>
      <c r="B56" s="285" t="s">
        <v>90</v>
      </c>
      <c r="C56" s="380">
        <v>596</v>
      </c>
      <c r="D56" s="305">
        <v>569</v>
      </c>
      <c r="E56" s="381">
        <v>2</v>
      </c>
      <c r="F56" s="380">
        <v>44</v>
      </c>
      <c r="G56" s="305">
        <v>94</v>
      </c>
      <c r="H56" s="381">
        <v>0</v>
      </c>
      <c r="I56" s="380">
        <v>101</v>
      </c>
      <c r="J56" s="305">
        <v>139</v>
      </c>
      <c r="K56" s="381">
        <v>0</v>
      </c>
      <c r="L56" s="380">
        <v>0</v>
      </c>
      <c r="M56" s="305">
        <v>0</v>
      </c>
      <c r="N56" s="381">
        <v>0</v>
      </c>
      <c r="O56" s="380">
        <v>448</v>
      </c>
      <c r="P56" s="305">
        <v>527</v>
      </c>
      <c r="Q56" s="381">
        <v>10</v>
      </c>
      <c r="R56" s="380">
        <v>0</v>
      </c>
      <c r="S56" s="305">
        <v>0</v>
      </c>
      <c r="T56" s="381">
        <v>0</v>
      </c>
      <c r="U56" s="380">
        <v>51</v>
      </c>
      <c r="V56" s="305">
        <v>37</v>
      </c>
      <c r="W56" s="381">
        <v>0</v>
      </c>
      <c r="X56" s="380">
        <v>158</v>
      </c>
      <c r="Y56" s="305">
        <v>196</v>
      </c>
      <c r="Z56" s="381">
        <v>2</v>
      </c>
      <c r="AA56" s="380">
        <v>106</v>
      </c>
      <c r="AB56" s="305">
        <v>92</v>
      </c>
      <c r="AC56" s="381">
        <v>1</v>
      </c>
      <c r="AD56" s="380">
        <v>1504</v>
      </c>
      <c r="AE56" s="305">
        <v>1654</v>
      </c>
      <c r="AF56" s="381">
        <v>15</v>
      </c>
      <c r="AG56" s="382">
        <v>3173</v>
      </c>
    </row>
    <row r="57" spans="1:33" x14ac:dyDescent="0.25">
      <c r="A57" s="37" t="s">
        <v>89</v>
      </c>
      <c r="B57" s="295" t="s">
        <v>91</v>
      </c>
      <c r="C57" s="383">
        <v>414</v>
      </c>
      <c r="D57" s="297">
        <v>404</v>
      </c>
      <c r="E57" s="384">
        <v>0</v>
      </c>
      <c r="F57" s="383">
        <v>21</v>
      </c>
      <c r="G57" s="297">
        <v>49</v>
      </c>
      <c r="H57" s="384">
        <v>0</v>
      </c>
      <c r="I57" s="383">
        <v>81</v>
      </c>
      <c r="J57" s="297">
        <v>106</v>
      </c>
      <c r="K57" s="384">
        <v>0</v>
      </c>
      <c r="L57" s="383">
        <v>0</v>
      </c>
      <c r="M57" s="297">
        <v>0</v>
      </c>
      <c r="N57" s="384">
        <v>0</v>
      </c>
      <c r="O57" s="383">
        <v>313</v>
      </c>
      <c r="P57" s="297">
        <v>357</v>
      </c>
      <c r="Q57" s="384">
        <v>6</v>
      </c>
      <c r="R57" s="383">
        <v>1</v>
      </c>
      <c r="S57" s="297">
        <v>1</v>
      </c>
      <c r="T57" s="384">
        <v>0</v>
      </c>
      <c r="U57" s="383">
        <v>31</v>
      </c>
      <c r="V57" s="297">
        <v>41</v>
      </c>
      <c r="W57" s="384">
        <v>0</v>
      </c>
      <c r="X57" s="383">
        <v>98</v>
      </c>
      <c r="Y57" s="297">
        <v>132</v>
      </c>
      <c r="Z57" s="384">
        <v>2</v>
      </c>
      <c r="AA57" s="383">
        <v>64</v>
      </c>
      <c r="AB57" s="297">
        <v>62</v>
      </c>
      <c r="AC57" s="384">
        <v>0</v>
      </c>
      <c r="AD57" s="383">
        <v>1023</v>
      </c>
      <c r="AE57" s="297">
        <v>1152</v>
      </c>
      <c r="AF57" s="384">
        <v>8</v>
      </c>
      <c r="AG57" s="385">
        <v>2183</v>
      </c>
    </row>
    <row r="58" spans="1:33" x14ac:dyDescent="0.25">
      <c r="A58" s="32" t="s">
        <v>89</v>
      </c>
      <c r="B58" s="285" t="s">
        <v>92</v>
      </c>
      <c r="C58" s="380">
        <v>354</v>
      </c>
      <c r="D58" s="305">
        <v>327</v>
      </c>
      <c r="E58" s="381">
        <v>0</v>
      </c>
      <c r="F58" s="380">
        <v>9</v>
      </c>
      <c r="G58" s="305">
        <v>16</v>
      </c>
      <c r="H58" s="381">
        <v>0</v>
      </c>
      <c r="I58" s="380">
        <v>39</v>
      </c>
      <c r="J58" s="305">
        <v>39</v>
      </c>
      <c r="K58" s="381">
        <v>0</v>
      </c>
      <c r="L58" s="380">
        <v>2</v>
      </c>
      <c r="M58" s="305">
        <v>0</v>
      </c>
      <c r="N58" s="381">
        <v>0</v>
      </c>
      <c r="O58" s="380">
        <v>198</v>
      </c>
      <c r="P58" s="305">
        <v>220</v>
      </c>
      <c r="Q58" s="381">
        <v>2</v>
      </c>
      <c r="R58" s="380">
        <v>1</v>
      </c>
      <c r="S58" s="305">
        <v>1</v>
      </c>
      <c r="T58" s="381">
        <v>0</v>
      </c>
      <c r="U58" s="380">
        <v>22</v>
      </c>
      <c r="V58" s="305">
        <v>27</v>
      </c>
      <c r="W58" s="381">
        <v>0</v>
      </c>
      <c r="X58" s="380">
        <v>63</v>
      </c>
      <c r="Y58" s="305">
        <v>89</v>
      </c>
      <c r="Z58" s="381">
        <v>1</v>
      </c>
      <c r="AA58" s="380">
        <v>46</v>
      </c>
      <c r="AB58" s="305">
        <v>38</v>
      </c>
      <c r="AC58" s="381">
        <v>3</v>
      </c>
      <c r="AD58" s="380">
        <v>734</v>
      </c>
      <c r="AE58" s="305">
        <v>757</v>
      </c>
      <c r="AF58" s="381">
        <v>6</v>
      </c>
      <c r="AG58" s="382">
        <v>1497</v>
      </c>
    </row>
    <row r="59" spans="1:33" x14ac:dyDescent="0.25">
      <c r="A59" s="37" t="s">
        <v>93</v>
      </c>
      <c r="B59" s="295" t="s">
        <v>94</v>
      </c>
      <c r="C59" s="383">
        <v>402</v>
      </c>
      <c r="D59" s="297">
        <v>404</v>
      </c>
      <c r="E59" s="384">
        <v>0</v>
      </c>
      <c r="F59" s="383">
        <v>21</v>
      </c>
      <c r="G59" s="297">
        <v>38</v>
      </c>
      <c r="H59" s="384">
        <v>0</v>
      </c>
      <c r="I59" s="383">
        <v>40</v>
      </c>
      <c r="J59" s="297">
        <v>61</v>
      </c>
      <c r="K59" s="384">
        <v>0</v>
      </c>
      <c r="L59" s="383">
        <v>3</v>
      </c>
      <c r="M59" s="297">
        <v>4</v>
      </c>
      <c r="N59" s="384">
        <v>0</v>
      </c>
      <c r="O59" s="383">
        <v>110</v>
      </c>
      <c r="P59" s="297">
        <v>132</v>
      </c>
      <c r="Q59" s="384">
        <v>0</v>
      </c>
      <c r="R59" s="383">
        <v>0</v>
      </c>
      <c r="S59" s="297">
        <v>0</v>
      </c>
      <c r="T59" s="384">
        <v>0</v>
      </c>
      <c r="U59" s="383">
        <v>0</v>
      </c>
      <c r="V59" s="297">
        <v>0</v>
      </c>
      <c r="W59" s="384">
        <v>0</v>
      </c>
      <c r="X59" s="383">
        <v>10</v>
      </c>
      <c r="Y59" s="297">
        <v>10</v>
      </c>
      <c r="Z59" s="384">
        <v>0</v>
      </c>
      <c r="AA59" s="383">
        <v>26</v>
      </c>
      <c r="AB59" s="297">
        <v>12</v>
      </c>
      <c r="AC59" s="384">
        <v>0</v>
      </c>
      <c r="AD59" s="383">
        <v>612</v>
      </c>
      <c r="AE59" s="297">
        <v>661</v>
      </c>
      <c r="AF59" s="384">
        <v>0</v>
      </c>
      <c r="AG59" s="385">
        <v>1273</v>
      </c>
    </row>
    <row r="60" spans="1:33" x14ac:dyDescent="0.25">
      <c r="A60" s="32" t="s">
        <v>95</v>
      </c>
      <c r="B60" s="285" t="s">
        <v>96</v>
      </c>
      <c r="C60" s="380">
        <v>517</v>
      </c>
      <c r="D60" s="305">
        <v>568</v>
      </c>
      <c r="E60" s="381">
        <v>0</v>
      </c>
      <c r="F60" s="380">
        <v>163</v>
      </c>
      <c r="G60" s="305">
        <v>354</v>
      </c>
      <c r="H60" s="381">
        <v>0</v>
      </c>
      <c r="I60" s="380">
        <v>124</v>
      </c>
      <c r="J60" s="305">
        <v>156</v>
      </c>
      <c r="K60" s="381">
        <v>0</v>
      </c>
      <c r="L60" s="380">
        <v>15</v>
      </c>
      <c r="M60" s="305">
        <v>12</v>
      </c>
      <c r="N60" s="381">
        <v>0</v>
      </c>
      <c r="O60" s="380">
        <v>335</v>
      </c>
      <c r="P60" s="305">
        <v>349</v>
      </c>
      <c r="Q60" s="381">
        <v>0</v>
      </c>
      <c r="R60" s="380">
        <v>0</v>
      </c>
      <c r="S60" s="305">
        <v>0</v>
      </c>
      <c r="T60" s="381">
        <v>0</v>
      </c>
      <c r="U60" s="380">
        <v>0</v>
      </c>
      <c r="V60" s="305">
        <v>0</v>
      </c>
      <c r="W60" s="381">
        <v>0</v>
      </c>
      <c r="X60" s="380">
        <v>0</v>
      </c>
      <c r="Y60" s="305">
        <v>0</v>
      </c>
      <c r="Z60" s="381">
        <v>0</v>
      </c>
      <c r="AA60" s="380">
        <v>0</v>
      </c>
      <c r="AB60" s="305">
        <v>0</v>
      </c>
      <c r="AC60" s="381">
        <v>0</v>
      </c>
      <c r="AD60" s="380">
        <v>1154</v>
      </c>
      <c r="AE60" s="305">
        <v>1439</v>
      </c>
      <c r="AF60" s="381">
        <v>0</v>
      </c>
      <c r="AG60" s="382">
        <v>2593</v>
      </c>
    </row>
    <row r="61" spans="1:33" x14ac:dyDescent="0.25">
      <c r="A61" s="37" t="s">
        <v>95</v>
      </c>
      <c r="B61" s="295" t="s">
        <v>97</v>
      </c>
      <c r="C61" s="383">
        <v>522</v>
      </c>
      <c r="D61" s="297">
        <v>442</v>
      </c>
      <c r="E61" s="384">
        <v>7</v>
      </c>
      <c r="F61" s="383">
        <v>35</v>
      </c>
      <c r="G61" s="297">
        <v>78</v>
      </c>
      <c r="H61" s="384">
        <v>1</v>
      </c>
      <c r="I61" s="383">
        <v>61</v>
      </c>
      <c r="J61" s="297">
        <v>86</v>
      </c>
      <c r="K61" s="384">
        <v>1</v>
      </c>
      <c r="L61" s="383">
        <v>6</v>
      </c>
      <c r="M61" s="297">
        <v>2</v>
      </c>
      <c r="N61" s="384">
        <v>0</v>
      </c>
      <c r="O61" s="383">
        <v>198</v>
      </c>
      <c r="P61" s="297">
        <v>223</v>
      </c>
      <c r="Q61" s="384">
        <v>2</v>
      </c>
      <c r="R61" s="383">
        <v>2</v>
      </c>
      <c r="S61" s="297">
        <v>3</v>
      </c>
      <c r="T61" s="384">
        <v>0</v>
      </c>
      <c r="U61" s="383">
        <v>27</v>
      </c>
      <c r="V61" s="297">
        <v>28</v>
      </c>
      <c r="W61" s="384">
        <v>0</v>
      </c>
      <c r="X61" s="383">
        <v>0</v>
      </c>
      <c r="Y61" s="297">
        <v>0</v>
      </c>
      <c r="Z61" s="384">
        <v>0</v>
      </c>
      <c r="AA61" s="383">
        <v>50</v>
      </c>
      <c r="AB61" s="297">
        <v>28</v>
      </c>
      <c r="AC61" s="384">
        <v>1</v>
      </c>
      <c r="AD61" s="383">
        <v>901</v>
      </c>
      <c r="AE61" s="297">
        <v>890</v>
      </c>
      <c r="AF61" s="384">
        <v>12</v>
      </c>
      <c r="AG61" s="385">
        <v>1803</v>
      </c>
    </row>
    <row r="62" spans="1:33" x14ac:dyDescent="0.25">
      <c r="A62" s="32" t="s">
        <v>98</v>
      </c>
      <c r="B62" s="285" t="s">
        <v>99</v>
      </c>
      <c r="C62" s="380">
        <v>393</v>
      </c>
      <c r="D62" s="305">
        <v>309</v>
      </c>
      <c r="E62" s="381">
        <v>0</v>
      </c>
      <c r="F62" s="380">
        <v>28</v>
      </c>
      <c r="G62" s="305">
        <v>71</v>
      </c>
      <c r="H62" s="381">
        <v>0</v>
      </c>
      <c r="I62" s="380">
        <v>111</v>
      </c>
      <c r="J62" s="305">
        <v>144</v>
      </c>
      <c r="K62" s="381">
        <v>0</v>
      </c>
      <c r="L62" s="380">
        <v>1</v>
      </c>
      <c r="M62" s="305">
        <v>6</v>
      </c>
      <c r="N62" s="381">
        <v>0</v>
      </c>
      <c r="O62" s="380">
        <v>230</v>
      </c>
      <c r="P62" s="305">
        <v>255</v>
      </c>
      <c r="Q62" s="381">
        <v>0</v>
      </c>
      <c r="R62" s="380">
        <v>0</v>
      </c>
      <c r="S62" s="305">
        <v>0</v>
      </c>
      <c r="T62" s="381">
        <v>0</v>
      </c>
      <c r="U62" s="380">
        <v>5</v>
      </c>
      <c r="V62" s="305">
        <v>7</v>
      </c>
      <c r="W62" s="381">
        <v>0</v>
      </c>
      <c r="X62" s="380">
        <v>0</v>
      </c>
      <c r="Y62" s="305">
        <v>0</v>
      </c>
      <c r="Z62" s="381">
        <v>0</v>
      </c>
      <c r="AA62" s="380">
        <v>35</v>
      </c>
      <c r="AB62" s="305">
        <v>21</v>
      </c>
      <c r="AC62" s="381">
        <v>0</v>
      </c>
      <c r="AD62" s="380">
        <v>803</v>
      </c>
      <c r="AE62" s="305">
        <v>813</v>
      </c>
      <c r="AF62" s="381">
        <v>0</v>
      </c>
      <c r="AG62" s="382">
        <v>1616</v>
      </c>
    </row>
    <row r="63" spans="1:33" x14ac:dyDescent="0.25">
      <c r="A63" s="37" t="s">
        <v>98</v>
      </c>
      <c r="B63" s="295" t="s">
        <v>100</v>
      </c>
      <c r="C63" s="383">
        <v>251</v>
      </c>
      <c r="D63" s="297">
        <v>221</v>
      </c>
      <c r="E63" s="384">
        <v>1</v>
      </c>
      <c r="F63" s="383">
        <v>19</v>
      </c>
      <c r="G63" s="297">
        <v>56</v>
      </c>
      <c r="H63" s="384">
        <v>0</v>
      </c>
      <c r="I63" s="383">
        <v>98</v>
      </c>
      <c r="J63" s="297">
        <v>124</v>
      </c>
      <c r="K63" s="384">
        <v>0</v>
      </c>
      <c r="L63" s="383">
        <v>1</v>
      </c>
      <c r="M63" s="297">
        <v>6</v>
      </c>
      <c r="N63" s="384">
        <v>0</v>
      </c>
      <c r="O63" s="383">
        <v>176</v>
      </c>
      <c r="P63" s="297">
        <v>205</v>
      </c>
      <c r="Q63" s="384">
        <v>0</v>
      </c>
      <c r="R63" s="383">
        <v>1</v>
      </c>
      <c r="S63" s="297">
        <v>0</v>
      </c>
      <c r="T63" s="384">
        <v>0</v>
      </c>
      <c r="U63" s="383">
        <v>14</v>
      </c>
      <c r="V63" s="297">
        <v>13</v>
      </c>
      <c r="W63" s="384">
        <v>0</v>
      </c>
      <c r="X63" s="383">
        <v>5</v>
      </c>
      <c r="Y63" s="297">
        <v>13</v>
      </c>
      <c r="Z63" s="384">
        <v>0</v>
      </c>
      <c r="AA63" s="383">
        <v>21</v>
      </c>
      <c r="AB63" s="297">
        <v>8</v>
      </c>
      <c r="AC63" s="384">
        <v>0</v>
      </c>
      <c r="AD63" s="383">
        <v>586</v>
      </c>
      <c r="AE63" s="297">
        <v>646</v>
      </c>
      <c r="AF63" s="384">
        <v>1</v>
      </c>
      <c r="AG63" s="385">
        <v>1233</v>
      </c>
    </row>
    <row r="64" spans="1:33" x14ac:dyDescent="0.25">
      <c r="A64" s="32" t="s">
        <v>98</v>
      </c>
      <c r="B64" s="285" t="s">
        <v>101</v>
      </c>
      <c r="C64" s="380">
        <v>307</v>
      </c>
      <c r="D64" s="305">
        <v>250</v>
      </c>
      <c r="E64" s="381">
        <v>0</v>
      </c>
      <c r="F64" s="380">
        <v>17</v>
      </c>
      <c r="G64" s="305">
        <v>51</v>
      </c>
      <c r="H64" s="381">
        <v>0</v>
      </c>
      <c r="I64" s="380">
        <v>102</v>
      </c>
      <c r="J64" s="305">
        <v>139</v>
      </c>
      <c r="K64" s="381">
        <v>1</v>
      </c>
      <c r="L64" s="380">
        <v>0</v>
      </c>
      <c r="M64" s="305">
        <v>0</v>
      </c>
      <c r="N64" s="381">
        <v>0</v>
      </c>
      <c r="O64" s="380">
        <v>195</v>
      </c>
      <c r="P64" s="305">
        <v>222</v>
      </c>
      <c r="Q64" s="381">
        <v>0</v>
      </c>
      <c r="R64" s="380">
        <v>1</v>
      </c>
      <c r="S64" s="305">
        <v>0</v>
      </c>
      <c r="T64" s="381">
        <v>0</v>
      </c>
      <c r="U64" s="380">
        <v>15</v>
      </c>
      <c r="V64" s="305">
        <v>19</v>
      </c>
      <c r="W64" s="381">
        <v>0</v>
      </c>
      <c r="X64" s="380">
        <v>16</v>
      </c>
      <c r="Y64" s="305">
        <v>24</v>
      </c>
      <c r="Z64" s="381">
        <v>0</v>
      </c>
      <c r="AA64" s="380">
        <v>24</v>
      </c>
      <c r="AB64" s="305">
        <v>17</v>
      </c>
      <c r="AC64" s="381">
        <v>0</v>
      </c>
      <c r="AD64" s="380">
        <v>677</v>
      </c>
      <c r="AE64" s="305">
        <v>722</v>
      </c>
      <c r="AF64" s="381">
        <v>1</v>
      </c>
      <c r="AG64" s="382">
        <v>1400</v>
      </c>
    </row>
    <row r="65" spans="1:33" x14ac:dyDescent="0.25">
      <c r="A65" s="37" t="s">
        <v>102</v>
      </c>
      <c r="B65" s="295" t="s">
        <v>103</v>
      </c>
      <c r="C65" s="383">
        <v>508</v>
      </c>
      <c r="D65" s="297">
        <v>314</v>
      </c>
      <c r="E65" s="384">
        <v>1</v>
      </c>
      <c r="F65" s="383">
        <v>27</v>
      </c>
      <c r="G65" s="297">
        <v>31</v>
      </c>
      <c r="H65" s="384">
        <v>0</v>
      </c>
      <c r="I65" s="383">
        <v>94</v>
      </c>
      <c r="J65" s="297">
        <v>100</v>
      </c>
      <c r="K65" s="384">
        <v>0</v>
      </c>
      <c r="L65" s="383">
        <v>1</v>
      </c>
      <c r="M65" s="297">
        <v>0</v>
      </c>
      <c r="N65" s="384">
        <v>0</v>
      </c>
      <c r="O65" s="383">
        <v>304</v>
      </c>
      <c r="P65" s="297">
        <v>335</v>
      </c>
      <c r="Q65" s="384">
        <v>3</v>
      </c>
      <c r="R65" s="383">
        <v>0</v>
      </c>
      <c r="S65" s="297">
        <v>1</v>
      </c>
      <c r="T65" s="384">
        <v>0</v>
      </c>
      <c r="U65" s="383">
        <v>37</v>
      </c>
      <c r="V65" s="297">
        <v>26</v>
      </c>
      <c r="W65" s="384">
        <v>0</v>
      </c>
      <c r="X65" s="383">
        <v>59</v>
      </c>
      <c r="Y65" s="297">
        <v>51</v>
      </c>
      <c r="Z65" s="384">
        <v>0</v>
      </c>
      <c r="AA65" s="383">
        <v>71</v>
      </c>
      <c r="AB65" s="297">
        <v>50</v>
      </c>
      <c r="AC65" s="384">
        <v>2</v>
      </c>
      <c r="AD65" s="383">
        <v>1101</v>
      </c>
      <c r="AE65" s="297">
        <v>908</v>
      </c>
      <c r="AF65" s="384">
        <v>6</v>
      </c>
      <c r="AG65" s="385">
        <v>2015</v>
      </c>
    </row>
    <row r="66" spans="1:33" x14ac:dyDescent="0.25">
      <c r="A66" s="32" t="s">
        <v>102</v>
      </c>
      <c r="B66" s="285" t="s">
        <v>104</v>
      </c>
      <c r="C66" s="380">
        <v>227</v>
      </c>
      <c r="D66" s="305">
        <v>75</v>
      </c>
      <c r="E66" s="381">
        <v>4</v>
      </c>
      <c r="F66" s="380">
        <v>1</v>
      </c>
      <c r="G66" s="305">
        <v>6</v>
      </c>
      <c r="H66" s="381">
        <v>0</v>
      </c>
      <c r="I66" s="380">
        <v>21</v>
      </c>
      <c r="J66" s="305">
        <v>18</v>
      </c>
      <c r="K66" s="381">
        <v>0</v>
      </c>
      <c r="L66" s="380">
        <v>1</v>
      </c>
      <c r="M66" s="305">
        <v>2</v>
      </c>
      <c r="N66" s="381">
        <v>0</v>
      </c>
      <c r="O66" s="380">
        <v>26</v>
      </c>
      <c r="P66" s="305">
        <v>23</v>
      </c>
      <c r="Q66" s="381">
        <v>1</v>
      </c>
      <c r="R66" s="380">
        <v>1</v>
      </c>
      <c r="S66" s="305">
        <v>0</v>
      </c>
      <c r="T66" s="381">
        <v>0</v>
      </c>
      <c r="U66" s="380">
        <v>8</v>
      </c>
      <c r="V66" s="305">
        <v>5</v>
      </c>
      <c r="W66" s="381">
        <v>0</v>
      </c>
      <c r="X66" s="380">
        <v>4</v>
      </c>
      <c r="Y66" s="305">
        <v>1</v>
      </c>
      <c r="Z66" s="381">
        <v>0</v>
      </c>
      <c r="AA66" s="380">
        <v>12</v>
      </c>
      <c r="AB66" s="305">
        <v>7</v>
      </c>
      <c r="AC66" s="381">
        <v>0</v>
      </c>
      <c r="AD66" s="380">
        <v>301</v>
      </c>
      <c r="AE66" s="305">
        <v>137</v>
      </c>
      <c r="AF66" s="381">
        <v>5</v>
      </c>
      <c r="AG66" s="382">
        <v>443</v>
      </c>
    </row>
    <row r="67" spans="1:33" x14ac:dyDescent="0.25">
      <c r="A67" s="37" t="s">
        <v>105</v>
      </c>
      <c r="B67" s="295" t="s">
        <v>106</v>
      </c>
      <c r="C67" s="383">
        <v>447</v>
      </c>
      <c r="D67" s="297">
        <v>358</v>
      </c>
      <c r="E67" s="384" t="s">
        <v>468</v>
      </c>
      <c r="F67" s="383">
        <v>32</v>
      </c>
      <c r="G67" s="297">
        <v>61</v>
      </c>
      <c r="H67" s="384" t="s">
        <v>468</v>
      </c>
      <c r="I67" s="383">
        <v>53</v>
      </c>
      <c r="J67" s="297">
        <v>78</v>
      </c>
      <c r="K67" s="384" t="s">
        <v>468</v>
      </c>
      <c r="L67" s="383">
        <v>1</v>
      </c>
      <c r="M67" s="297">
        <v>2</v>
      </c>
      <c r="N67" s="384" t="s">
        <v>468</v>
      </c>
      <c r="O67" s="383">
        <v>186</v>
      </c>
      <c r="P67" s="297">
        <v>216</v>
      </c>
      <c r="Q67" s="384" t="s">
        <v>468</v>
      </c>
      <c r="R67" s="383">
        <v>1</v>
      </c>
      <c r="S67" s="297">
        <v>1</v>
      </c>
      <c r="T67" s="384" t="s">
        <v>468</v>
      </c>
      <c r="U67" s="383">
        <v>25</v>
      </c>
      <c r="V67" s="297">
        <v>34</v>
      </c>
      <c r="W67" s="384" t="s">
        <v>468</v>
      </c>
      <c r="X67" s="383">
        <v>38</v>
      </c>
      <c r="Y67" s="297">
        <v>37</v>
      </c>
      <c r="Z67" s="384" t="s">
        <v>468</v>
      </c>
      <c r="AA67" s="383">
        <v>56</v>
      </c>
      <c r="AB67" s="297">
        <v>41</v>
      </c>
      <c r="AC67" s="384">
        <v>3</v>
      </c>
      <c r="AD67" s="383">
        <v>839</v>
      </c>
      <c r="AE67" s="297">
        <v>828</v>
      </c>
      <c r="AF67" s="384">
        <v>3</v>
      </c>
      <c r="AG67" s="385">
        <v>1670</v>
      </c>
    </row>
    <row r="68" spans="1:33" x14ac:dyDescent="0.25">
      <c r="A68" s="32" t="s">
        <v>107</v>
      </c>
      <c r="B68" s="285" t="s">
        <v>108</v>
      </c>
      <c r="C68" s="380">
        <v>111</v>
      </c>
      <c r="D68" s="305">
        <v>90</v>
      </c>
      <c r="E68" s="381">
        <v>1</v>
      </c>
      <c r="F68" s="380">
        <v>7</v>
      </c>
      <c r="G68" s="305">
        <v>6</v>
      </c>
      <c r="H68" s="381">
        <v>0</v>
      </c>
      <c r="I68" s="380">
        <v>19</v>
      </c>
      <c r="J68" s="305">
        <v>28</v>
      </c>
      <c r="K68" s="381">
        <v>0</v>
      </c>
      <c r="L68" s="380">
        <v>1</v>
      </c>
      <c r="M68" s="305">
        <v>1</v>
      </c>
      <c r="N68" s="381">
        <v>0</v>
      </c>
      <c r="O68" s="380">
        <v>63</v>
      </c>
      <c r="P68" s="305">
        <v>82</v>
      </c>
      <c r="Q68" s="381">
        <v>0</v>
      </c>
      <c r="R68" s="380">
        <v>1</v>
      </c>
      <c r="S68" s="305">
        <v>0</v>
      </c>
      <c r="T68" s="381">
        <v>0</v>
      </c>
      <c r="U68" s="380">
        <v>24</v>
      </c>
      <c r="V68" s="305">
        <v>19</v>
      </c>
      <c r="W68" s="381">
        <v>0</v>
      </c>
      <c r="X68" s="380">
        <v>1</v>
      </c>
      <c r="Y68" s="305">
        <v>4</v>
      </c>
      <c r="Z68" s="381">
        <v>0</v>
      </c>
      <c r="AA68" s="380">
        <v>16</v>
      </c>
      <c r="AB68" s="305">
        <v>12</v>
      </c>
      <c r="AC68" s="381">
        <v>0</v>
      </c>
      <c r="AD68" s="380">
        <v>243</v>
      </c>
      <c r="AE68" s="305">
        <v>242</v>
      </c>
      <c r="AF68" s="381">
        <v>1</v>
      </c>
      <c r="AG68" s="382">
        <v>486</v>
      </c>
    </row>
    <row r="69" spans="1:33" x14ac:dyDescent="0.25">
      <c r="A69" s="37" t="s">
        <v>109</v>
      </c>
      <c r="B69" s="295" t="s">
        <v>110</v>
      </c>
      <c r="C69" s="383">
        <v>295</v>
      </c>
      <c r="D69" s="297">
        <v>251</v>
      </c>
      <c r="E69" s="384">
        <v>1</v>
      </c>
      <c r="F69" s="383">
        <v>23</v>
      </c>
      <c r="G69" s="297">
        <v>23</v>
      </c>
      <c r="H69" s="384">
        <v>0</v>
      </c>
      <c r="I69" s="383">
        <v>30</v>
      </c>
      <c r="J69" s="297">
        <v>34</v>
      </c>
      <c r="K69" s="384">
        <v>0</v>
      </c>
      <c r="L69" s="383">
        <v>1</v>
      </c>
      <c r="M69" s="297">
        <v>1</v>
      </c>
      <c r="N69" s="384">
        <v>0</v>
      </c>
      <c r="O69" s="383">
        <v>106</v>
      </c>
      <c r="P69" s="297">
        <v>115</v>
      </c>
      <c r="Q69" s="384">
        <v>1</v>
      </c>
      <c r="R69" s="383">
        <v>0</v>
      </c>
      <c r="S69" s="297">
        <v>0</v>
      </c>
      <c r="T69" s="384">
        <v>0</v>
      </c>
      <c r="U69" s="383">
        <v>20</v>
      </c>
      <c r="V69" s="297">
        <v>17</v>
      </c>
      <c r="W69" s="384">
        <v>0</v>
      </c>
      <c r="X69" s="383">
        <v>19</v>
      </c>
      <c r="Y69" s="297">
        <v>22</v>
      </c>
      <c r="Z69" s="384">
        <v>0</v>
      </c>
      <c r="AA69" s="383">
        <v>27</v>
      </c>
      <c r="AB69" s="297">
        <v>31</v>
      </c>
      <c r="AC69" s="384">
        <v>1</v>
      </c>
      <c r="AD69" s="383">
        <v>521</v>
      </c>
      <c r="AE69" s="297">
        <v>494</v>
      </c>
      <c r="AF69" s="384">
        <v>3</v>
      </c>
      <c r="AG69" s="385">
        <v>1018</v>
      </c>
    </row>
    <row r="70" spans="1:33" x14ac:dyDescent="0.25">
      <c r="A70" s="32" t="s">
        <v>111</v>
      </c>
      <c r="B70" s="285" t="s">
        <v>112</v>
      </c>
      <c r="C70" s="380">
        <v>668</v>
      </c>
      <c r="D70" s="305">
        <v>579</v>
      </c>
      <c r="E70" s="381">
        <v>4</v>
      </c>
      <c r="F70" s="380">
        <v>26</v>
      </c>
      <c r="G70" s="305">
        <v>61</v>
      </c>
      <c r="H70" s="381">
        <v>1</v>
      </c>
      <c r="I70" s="380">
        <v>92</v>
      </c>
      <c r="J70" s="305">
        <v>101</v>
      </c>
      <c r="K70" s="381">
        <v>1</v>
      </c>
      <c r="L70" s="380">
        <v>0</v>
      </c>
      <c r="M70" s="305">
        <v>0</v>
      </c>
      <c r="N70" s="381">
        <v>0</v>
      </c>
      <c r="O70" s="380">
        <v>280</v>
      </c>
      <c r="P70" s="305">
        <v>327</v>
      </c>
      <c r="Q70" s="381">
        <v>6</v>
      </c>
      <c r="R70" s="380">
        <v>2</v>
      </c>
      <c r="S70" s="305">
        <v>0</v>
      </c>
      <c r="T70" s="381">
        <v>0</v>
      </c>
      <c r="U70" s="380">
        <v>48</v>
      </c>
      <c r="V70" s="305">
        <v>35</v>
      </c>
      <c r="W70" s="381">
        <v>0</v>
      </c>
      <c r="X70" s="380">
        <v>0</v>
      </c>
      <c r="Y70" s="305">
        <v>0</v>
      </c>
      <c r="Z70" s="381">
        <v>0</v>
      </c>
      <c r="AA70" s="380">
        <v>61</v>
      </c>
      <c r="AB70" s="305">
        <v>58</v>
      </c>
      <c r="AC70" s="381">
        <v>3</v>
      </c>
      <c r="AD70" s="380">
        <v>1177</v>
      </c>
      <c r="AE70" s="305">
        <v>1161</v>
      </c>
      <c r="AF70" s="381">
        <v>15</v>
      </c>
      <c r="AG70" s="382">
        <v>2353</v>
      </c>
    </row>
    <row r="71" spans="1:33" x14ac:dyDescent="0.25">
      <c r="A71" s="309" t="s">
        <v>113</v>
      </c>
      <c r="B71" s="310" t="s">
        <v>114</v>
      </c>
      <c r="C71" s="386">
        <v>55</v>
      </c>
      <c r="D71" s="312">
        <v>43</v>
      </c>
      <c r="E71" s="387">
        <v>0</v>
      </c>
      <c r="F71" s="386">
        <v>12</v>
      </c>
      <c r="G71" s="312">
        <v>18</v>
      </c>
      <c r="H71" s="387">
        <v>0</v>
      </c>
      <c r="I71" s="386">
        <v>85</v>
      </c>
      <c r="J71" s="312">
        <v>105</v>
      </c>
      <c r="K71" s="387">
        <v>0</v>
      </c>
      <c r="L71" s="386">
        <v>0</v>
      </c>
      <c r="M71" s="312">
        <v>0</v>
      </c>
      <c r="N71" s="387">
        <v>0</v>
      </c>
      <c r="O71" s="386">
        <v>36</v>
      </c>
      <c r="P71" s="312">
        <v>35</v>
      </c>
      <c r="Q71" s="387">
        <v>0</v>
      </c>
      <c r="R71" s="386">
        <v>0</v>
      </c>
      <c r="S71" s="312">
        <v>0</v>
      </c>
      <c r="T71" s="387">
        <v>0</v>
      </c>
      <c r="U71" s="386">
        <v>5</v>
      </c>
      <c r="V71" s="312">
        <v>11</v>
      </c>
      <c r="W71" s="387">
        <v>0</v>
      </c>
      <c r="X71" s="386">
        <v>0</v>
      </c>
      <c r="Y71" s="312">
        <v>0</v>
      </c>
      <c r="Z71" s="387">
        <v>0</v>
      </c>
      <c r="AA71" s="386">
        <v>12</v>
      </c>
      <c r="AB71" s="312">
        <v>10</v>
      </c>
      <c r="AC71" s="387">
        <v>0</v>
      </c>
      <c r="AD71" s="386">
        <v>205</v>
      </c>
      <c r="AE71" s="312">
        <v>222</v>
      </c>
      <c r="AF71" s="387">
        <v>0</v>
      </c>
      <c r="AG71" s="388">
        <v>427</v>
      </c>
    </row>
    <row r="72" spans="1:33" ht="13" x14ac:dyDescent="0.25">
      <c r="A72" s="279"/>
      <c r="B72" s="319" t="s">
        <v>195</v>
      </c>
      <c r="C72" s="389">
        <v>25804</v>
      </c>
      <c r="D72" s="321">
        <v>22703</v>
      </c>
      <c r="E72" s="390">
        <v>89</v>
      </c>
      <c r="F72" s="389">
        <v>1780</v>
      </c>
      <c r="G72" s="391">
        <v>3344</v>
      </c>
      <c r="H72" s="390">
        <v>6</v>
      </c>
      <c r="I72" s="389">
        <v>4604</v>
      </c>
      <c r="J72" s="321">
        <v>5558</v>
      </c>
      <c r="K72" s="390">
        <v>15</v>
      </c>
      <c r="L72" s="391">
        <v>110</v>
      </c>
      <c r="M72" s="321">
        <v>158</v>
      </c>
      <c r="N72" s="392">
        <v>1</v>
      </c>
      <c r="O72" s="391">
        <v>14471</v>
      </c>
      <c r="P72" s="321">
        <v>16538</v>
      </c>
      <c r="Q72" s="390">
        <v>147</v>
      </c>
      <c r="R72" s="389">
        <v>97</v>
      </c>
      <c r="S72" s="321">
        <v>103</v>
      </c>
      <c r="T72" s="393" t="s">
        <v>468</v>
      </c>
      <c r="U72" s="389">
        <v>2223</v>
      </c>
      <c r="V72" s="321">
        <v>2270</v>
      </c>
      <c r="W72" s="390">
        <v>5</v>
      </c>
      <c r="X72" s="389">
        <v>1962</v>
      </c>
      <c r="Y72" s="391">
        <v>2469</v>
      </c>
      <c r="Z72" s="392">
        <v>15</v>
      </c>
      <c r="AA72" s="391">
        <v>2965</v>
      </c>
      <c r="AB72" s="391">
        <v>2873</v>
      </c>
      <c r="AC72" s="392">
        <v>105</v>
      </c>
      <c r="AD72" s="391">
        <v>54016</v>
      </c>
      <c r="AE72" s="321">
        <v>56016</v>
      </c>
      <c r="AF72" s="392">
        <v>383</v>
      </c>
      <c r="AG72" s="394">
        <v>110415</v>
      </c>
    </row>
    <row r="73" spans="1:33" ht="13" x14ac:dyDescent="0.25">
      <c r="A73" s="329"/>
      <c r="B73" s="330" t="s">
        <v>196</v>
      </c>
      <c r="C73" s="395" t="s">
        <v>468</v>
      </c>
      <c r="D73" s="332">
        <v>48596</v>
      </c>
      <c r="E73" s="396" t="s">
        <v>468</v>
      </c>
      <c r="F73" s="395" t="s">
        <v>468</v>
      </c>
      <c r="G73" s="332">
        <v>5130</v>
      </c>
      <c r="H73" s="396" t="s">
        <v>468</v>
      </c>
      <c r="I73" s="395" t="s">
        <v>468</v>
      </c>
      <c r="J73" s="332">
        <v>10177</v>
      </c>
      <c r="K73" s="396" t="s">
        <v>468</v>
      </c>
      <c r="L73" s="395" t="s">
        <v>468</v>
      </c>
      <c r="M73" s="332">
        <v>269</v>
      </c>
      <c r="N73" s="396" t="s">
        <v>468</v>
      </c>
      <c r="O73" s="395" t="s">
        <v>468</v>
      </c>
      <c r="P73" s="332">
        <v>31156</v>
      </c>
      <c r="Q73" s="396" t="s">
        <v>468</v>
      </c>
      <c r="R73" s="395" t="s">
        <v>468</v>
      </c>
      <c r="S73" s="332">
        <v>200</v>
      </c>
      <c r="T73" s="396" t="s">
        <v>468</v>
      </c>
      <c r="U73" s="395" t="s">
        <v>468</v>
      </c>
      <c r="V73" s="332">
        <v>4498</v>
      </c>
      <c r="W73" s="396" t="s">
        <v>468</v>
      </c>
      <c r="X73" s="395" t="s">
        <v>468</v>
      </c>
      <c r="Y73" s="332">
        <v>4446</v>
      </c>
      <c r="Z73" s="396" t="s">
        <v>468</v>
      </c>
      <c r="AA73" s="395" t="s">
        <v>468</v>
      </c>
      <c r="AB73" s="332">
        <v>5943</v>
      </c>
      <c r="AC73" s="396" t="s">
        <v>468</v>
      </c>
      <c r="AD73" s="395" t="s">
        <v>468</v>
      </c>
      <c r="AE73" s="332" t="s">
        <v>468</v>
      </c>
      <c r="AF73" s="396" t="s">
        <v>468</v>
      </c>
      <c r="AG73" s="397" t="s">
        <v>468</v>
      </c>
    </row>
    <row r="74" spans="1:33" ht="26" x14ac:dyDescent="0.25">
      <c r="A74" s="279"/>
      <c r="B74" s="319" t="s">
        <v>455</v>
      </c>
      <c r="C74" s="398">
        <v>390.969697</v>
      </c>
      <c r="D74" s="399">
        <v>343.9848485</v>
      </c>
      <c r="E74" s="324">
        <v>2.4054054050000002</v>
      </c>
      <c r="F74" s="398">
        <v>26.969696970000001</v>
      </c>
      <c r="G74" s="400">
        <v>50.666666669999998</v>
      </c>
      <c r="H74" s="324">
        <v>1</v>
      </c>
      <c r="I74" s="398">
        <v>69.757575759999995</v>
      </c>
      <c r="J74" s="399">
        <v>84.212121210000006</v>
      </c>
      <c r="K74" s="324">
        <v>1.153846154</v>
      </c>
      <c r="L74" s="400">
        <v>2.6190476189999998</v>
      </c>
      <c r="M74" s="399">
        <v>3.2916666669999999</v>
      </c>
      <c r="N74" s="401">
        <v>1</v>
      </c>
      <c r="O74" s="400">
        <v>219.25757580000001</v>
      </c>
      <c r="P74" s="399">
        <v>250.5757576</v>
      </c>
      <c r="Q74" s="324">
        <v>3.8684210530000001</v>
      </c>
      <c r="R74" s="398">
        <v>2.4871794870000001</v>
      </c>
      <c r="S74" s="399">
        <v>3.0294117649999999</v>
      </c>
      <c r="T74" s="393">
        <v>0</v>
      </c>
      <c r="U74" s="398">
        <v>37.049999999999997</v>
      </c>
      <c r="V74" s="399">
        <v>38.47457627</v>
      </c>
      <c r="W74" s="324">
        <v>1</v>
      </c>
      <c r="X74" s="398">
        <v>45.627906979999999</v>
      </c>
      <c r="Y74" s="400">
        <v>57.418604649999999</v>
      </c>
      <c r="Z74" s="401">
        <v>1.25</v>
      </c>
      <c r="AA74" s="400">
        <v>49.416666669999998</v>
      </c>
      <c r="AB74" s="400">
        <v>47.098360659999997</v>
      </c>
      <c r="AC74" s="401">
        <v>2.837837838</v>
      </c>
      <c r="AD74" s="400">
        <v>818.42424240000003</v>
      </c>
      <c r="AE74" s="399">
        <v>848.72727269999996</v>
      </c>
      <c r="AF74" s="401">
        <v>7.66</v>
      </c>
      <c r="AG74" s="402">
        <v>1672.9545450000001</v>
      </c>
    </row>
    <row r="75" spans="1:33" ht="13.5" thickBot="1" x14ac:dyDescent="0.35">
      <c r="A75" s="403"/>
      <c r="B75" s="404" t="s">
        <v>197</v>
      </c>
      <c r="C75" s="405"/>
      <c r="D75" s="416">
        <v>44.012135999999998</v>
      </c>
      <c r="E75" s="407"/>
      <c r="F75" s="405"/>
      <c r="G75" s="406">
        <v>4.6461078999999996</v>
      </c>
      <c r="H75" s="407"/>
      <c r="I75" s="405"/>
      <c r="J75" s="406">
        <v>9.2170448</v>
      </c>
      <c r="K75" s="408"/>
      <c r="L75" s="405"/>
      <c r="M75" s="406">
        <v>0.24362629999999999</v>
      </c>
      <c r="N75" s="407"/>
      <c r="O75" s="405"/>
      <c r="P75" s="406">
        <v>28.217181</v>
      </c>
      <c r="Q75" s="407"/>
      <c r="R75" s="405"/>
      <c r="S75" s="406">
        <v>0.18113480000000001</v>
      </c>
      <c r="T75" s="409"/>
      <c r="U75" s="405"/>
      <c r="V75" s="406">
        <v>4.0737218999999998</v>
      </c>
      <c r="W75" s="407"/>
      <c r="X75" s="405"/>
      <c r="Y75" s="406">
        <v>4.0266267999999998</v>
      </c>
      <c r="Z75" s="407"/>
      <c r="AA75" s="405"/>
      <c r="AB75" s="406">
        <v>5.3824208999999996</v>
      </c>
      <c r="AC75" s="407"/>
      <c r="AD75" s="405"/>
      <c r="AE75" s="406"/>
      <c r="AF75" s="407"/>
      <c r="AG75" s="410"/>
    </row>
    <row r="76" spans="1:33" x14ac:dyDescent="0.25">
      <c r="A76" s="707" t="s">
        <v>456</v>
      </c>
      <c r="B76" s="707"/>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row>
    <row r="77" spans="1:33" ht="23.25" customHeight="1" x14ac:dyDescent="0.25">
      <c r="A77" s="707"/>
      <c r="B77" s="707"/>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row>
    <row r="78" spans="1:33" x14ac:dyDescent="0.25">
      <c r="A78" s="49"/>
      <c r="B78" s="411"/>
    </row>
    <row r="79" spans="1:33" x14ac:dyDescent="0.25">
      <c r="A79" s="707" t="s">
        <v>457</v>
      </c>
      <c r="B79" s="707"/>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row>
    <row r="80" spans="1:33" x14ac:dyDescent="0.25">
      <c r="A80" s="707"/>
      <c r="B80" s="707"/>
    </row>
    <row r="81" spans="1:5" x14ac:dyDescent="0.25">
      <c r="A81" s="49" t="s">
        <v>359</v>
      </c>
      <c r="B81" s="411"/>
    </row>
    <row r="82" spans="1:5" x14ac:dyDescent="0.25">
      <c r="C82" s="375"/>
    </row>
    <row r="84" spans="1:5" ht="14.5" x14ac:dyDescent="0.25">
      <c r="C84" s="413"/>
      <c r="D84" s="414"/>
      <c r="E84" s="414"/>
    </row>
    <row r="85" spans="1:5" ht="14.5" x14ac:dyDescent="0.25">
      <c r="C85" s="413"/>
      <c r="D85" s="414"/>
      <c r="E85" s="414"/>
    </row>
    <row r="86" spans="1:5" ht="14.5" x14ac:dyDescent="0.25">
      <c r="C86" s="413"/>
      <c r="D86" s="414"/>
      <c r="E86" s="414"/>
    </row>
    <row r="87" spans="1:5" ht="14.5" x14ac:dyDescent="0.25">
      <c r="C87" s="413"/>
      <c r="D87" s="414"/>
      <c r="E87" s="414"/>
    </row>
  </sheetData>
  <autoFilter ref="A5:AG5"/>
  <mergeCells count="16">
    <mergeCell ref="AG3:AG4"/>
    <mergeCell ref="A76:B77"/>
    <mergeCell ref="A79:B80"/>
    <mergeCell ref="A1:B1"/>
    <mergeCell ref="A2:B2"/>
    <mergeCell ref="A3:B4"/>
    <mergeCell ref="C3:E4"/>
    <mergeCell ref="F3:H4"/>
    <mergeCell ref="I3:K4"/>
    <mergeCell ref="L3:N4"/>
    <mergeCell ref="O3:Q4"/>
    <mergeCell ref="R3:T4"/>
    <mergeCell ref="U3:W4"/>
    <mergeCell ref="X3:Z4"/>
    <mergeCell ref="AA3:AC4"/>
    <mergeCell ref="AD3:AF4"/>
  </mergeCells>
  <hyperlinks>
    <hyperlink ref="A2:B2" location="TOC!A1" display="Return to Table of Contents"/>
  </hyperlinks>
  <pageMargins left="0.25" right="0.25" top="0.75" bottom="0.75" header="0.3" footer="0.3"/>
  <pageSetup scale="63" fitToWidth="0" orientation="portrait" horizontalDpi="1200" verticalDpi="1200" r:id="rId1"/>
  <headerFooter>
    <oddHeader>&amp;L2018-19 Survey of Dental Education
Report 2 - Tuition, Admission, and Attrition</oddHeader>
  </headerFooter>
  <colBreaks count="2" manualBreakCount="2">
    <brk id="14" max="80" man="1"/>
    <brk id="26"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sheetViews>
  <sheetFormatPr defaultRowHeight="12.5" x14ac:dyDescent="0.25"/>
  <cols>
    <col min="1" max="1" width="85.1796875" customWidth="1"/>
  </cols>
  <sheetData>
    <row r="1" spans="1:1" ht="13" x14ac:dyDescent="0.3">
      <c r="A1" s="635" t="s">
        <v>581</v>
      </c>
    </row>
    <row r="2" spans="1:1" x14ac:dyDescent="0.25">
      <c r="A2" s="636" t="s">
        <v>1</v>
      </c>
    </row>
    <row r="3" spans="1:1" x14ac:dyDescent="0.25">
      <c r="A3" s="636"/>
    </row>
    <row r="4" spans="1:1" ht="50" x14ac:dyDescent="0.25">
      <c r="A4" s="637" t="s">
        <v>584</v>
      </c>
    </row>
    <row r="5" spans="1:1" x14ac:dyDescent="0.25">
      <c r="A5" s="636"/>
    </row>
    <row r="6" spans="1:1" ht="75" x14ac:dyDescent="0.25">
      <c r="A6" s="638" t="s">
        <v>585</v>
      </c>
    </row>
    <row r="7" spans="1:1" x14ac:dyDescent="0.25">
      <c r="A7" s="636"/>
    </row>
    <row r="8" spans="1:1" ht="62.5" x14ac:dyDescent="0.25">
      <c r="A8" s="639" t="s">
        <v>582</v>
      </c>
    </row>
    <row r="10" spans="1:1" ht="50" x14ac:dyDescent="0.25">
      <c r="A10" s="639" t="s">
        <v>583</v>
      </c>
    </row>
  </sheetData>
  <hyperlinks>
    <hyperlink ref="A2" location="TOC!A1" display="Return to Table of Contents"/>
  </hyperlinks>
  <pageMargins left="0.25" right="0.25" top="0.75" bottom="0.75" header="0.3" footer="0.3"/>
  <pageSetup fitToHeight="0" orientation="portrait" r:id="rId1"/>
  <headerFooter differentFirst="1">
    <oddHeader>&amp;L2018-19 Survey of Dental Education
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7265625" style="216" customWidth="1"/>
    <col min="2" max="2" width="57.26953125" style="216" customWidth="1"/>
    <col min="3" max="6" width="14.7265625" style="216" customWidth="1"/>
    <col min="7" max="7" width="17.81640625" style="216" customWidth="1"/>
    <col min="8" max="10" width="14.7265625" style="216" customWidth="1"/>
    <col min="11" max="16384" width="9.1796875" style="1"/>
  </cols>
  <sheetData>
    <row r="1" spans="1:10" ht="13" x14ac:dyDescent="0.3">
      <c r="A1" s="2" t="s">
        <v>198</v>
      </c>
    </row>
    <row r="2" spans="1:10" ht="13" thickBot="1" x14ac:dyDescent="0.3">
      <c r="A2" s="698" t="s">
        <v>1</v>
      </c>
      <c r="B2" s="698"/>
    </row>
    <row r="3" spans="1:10" ht="39" customHeight="1" x14ac:dyDescent="0.3">
      <c r="A3" s="417" t="s">
        <v>7</v>
      </c>
      <c r="B3" s="219" t="s">
        <v>8</v>
      </c>
      <c r="C3" s="655" t="s">
        <v>199</v>
      </c>
      <c r="D3" s="655" t="s">
        <v>200</v>
      </c>
      <c r="E3" s="655" t="s">
        <v>201</v>
      </c>
      <c r="F3" s="655" t="s">
        <v>202</v>
      </c>
      <c r="G3" s="655" t="s">
        <v>615</v>
      </c>
      <c r="H3" s="655" t="s">
        <v>203</v>
      </c>
      <c r="I3" s="655" t="s">
        <v>204</v>
      </c>
      <c r="J3" s="656" t="s">
        <v>205</v>
      </c>
    </row>
    <row r="4" spans="1:10" x14ac:dyDescent="0.25">
      <c r="A4" s="14" t="s">
        <v>11</v>
      </c>
      <c r="B4" s="191" t="s">
        <v>12</v>
      </c>
      <c r="C4" s="418" t="s">
        <v>206</v>
      </c>
      <c r="D4" s="418" t="s">
        <v>207</v>
      </c>
      <c r="E4" s="418" t="s">
        <v>206</v>
      </c>
      <c r="F4" s="418" t="s">
        <v>207</v>
      </c>
      <c r="G4" s="418" t="s">
        <v>206</v>
      </c>
      <c r="H4" s="418" t="s">
        <v>206</v>
      </c>
      <c r="I4" s="418" t="s">
        <v>206</v>
      </c>
      <c r="J4" s="275" t="s">
        <v>206</v>
      </c>
    </row>
    <row r="5" spans="1:10" x14ac:dyDescent="0.25">
      <c r="A5" s="19" t="s">
        <v>13</v>
      </c>
      <c r="B5" s="194" t="s">
        <v>14</v>
      </c>
      <c r="C5" s="419" t="s">
        <v>206</v>
      </c>
      <c r="D5" s="419" t="s">
        <v>206</v>
      </c>
      <c r="E5" s="419" t="s">
        <v>206</v>
      </c>
      <c r="F5" s="419" t="s">
        <v>208</v>
      </c>
      <c r="G5" s="419" t="s">
        <v>208</v>
      </c>
      <c r="H5" s="419" t="s">
        <v>207</v>
      </c>
      <c r="I5" s="419" t="s">
        <v>207</v>
      </c>
      <c r="J5" s="278" t="s">
        <v>207</v>
      </c>
    </row>
    <row r="6" spans="1:10" x14ac:dyDescent="0.25">
      <c r="A6" s="14" t="s">
        <v>13</v>
      </c>
      <c r="B6" s="191" t="s">
        <v>15</v>
      </c>
      <c r="C6" s="418" t="s">
        <v>206</v>
      </c>
      <c r="D6" s="418" t="s">
        <v>206</v>
      </c>
      <c r="E6" s="418" t="s">
        <v>206</v>
      </c>
      <c r="F6" s="418" t="s">
        <v>208</v>
      </c>
      <c r="G6" s="418" t="s">
        <v>206</v>
      </c>
      <c r="H6" s="418" t="s">
        <v>207</v>
      </c>
      <c r="I6" s="418" t="s">
        <v>207</v>
      </c>
      <c r="J6" s="275" t="s">
        <v>207</v>
      </c>
    </row>
    <row r="7" spans="1:10" x14ac:dyDescent="0.25">
      <c r="A7" s="19" t="s">
        <v>16</v>
      </c>
      <c r="B7" s="194" t="s">
        <v>17</v>
      </c>
      <c r="C7" s="419" t="s">
        <v>206</v>
      </c>
      <c r="D7" s="419" t="s">
        <v>206</v>
      </c>
      <c r="E7" s="419" t="s">
        <v>206</v>
      </c>
      <c r="F7" s="419" t="s">
        <v>206</v>
      </c>
      <c r="G7" s="419" t="s">
        <v>206</v>
      </c>
      <c r="H7" s="419" t="s">
        <v>206</v>
      </c>
      <c r="I7" s="419" t="s">
        <v>206</v>
      </c>
      <c r="J7" s="278" t="s">
        <v>206</v>
      </c>
    </row>
    <row r="8" spans="1:10" x14ac:dyDescent="0.25">
      <c r="A8" s="14" t="s">
        <v>16</v>
      </c>
      <c r="B8" s="191" t="s">
        <v>18</v>
      </c>
      <c r="C8" s="418" t="s">
        <v>206</v>
      </c>
      <c r="D8" s="418" t="s">
        <v>209</v>
      </c>
      <c r="E8" s="418" t="s">
        <v>206</v>
      </c>
      <c r="F8" s="418" t="s">
        <v>207</v>
      </c>
      <c r="G8" s="418" t="s">
        <v>207</v>
      </c>
      <c r="H8" s="418" t="s">
        <v>207</v>
      </c>
      <c r="I8" s="418" t="s">
        <v>207</v>
      </c>
      <c r="J8" s="275" t="s">
        <v>207</v>
      </c>
    </row>
    <row r="9" spans="1:10" x14ac:dyDescent="0.25">
      <c r="A9" s="19" t="s">
        <v>16</v>
      </c>
      <c r="B9" s="194" t="s">
        <v>19</v>
      </c>
      <c r="C9" s="419" t="s">
        <v>206</v>
      </c>
      <c r="D9" s="419" t="s">
        <v>206</v>
      </c>
      <c r="E9" s="419" t="s">
        <v>206</v>
      </c>
      <c r="F9" s="419" t="s">
        <v>207</v>
      </c>
      <c r="G9" s="419" t="s">
        <v>206</v>
      </c>
      <c r="H9" s="419" t="s">
        <v>206</v>
      </c>
      <c r="I9" s="419" t="s">
        <v>206</v>
      </c>
      <c r="J9" s="278" t="s">
        <v>206</v>
      </c>
    </row>
    <row r="10" spans="1:10" x14ac:dyDescent="0.25">
      <c r="A10" s="14" t="s">
        <v>16</v>
      </c>
      <c r="B10" s="191" t="s">
        <v>20</v>
      </c>
      <c r="C10" s="418" t="s">
        <v>206</v>
      </c>
      <c r="D10" s="418" t="s">
        <v>206</v>
      </c>
      <c r="E10" s="418" t="s">
        <v>206</v>
      </c>
      <c r="F10" s="418" t="s">
        <v>209</v>
      </c>
      <c r="G10" s="418" t="s">
        <v>206</v>
      </c>
      <c r="H10" s="418" t="s">
        <v>206</v>
      </c>
      <c r="I10" s="418" t="s">
        <v>206</v>
      </c>
      <c r="J10" s="275" t="s">
        <v>206</v>
      </c>
    </row>
    <row r="11" spans="1:10" x14ac:dyDescent="0.25">
      <c r="A11" s="19" t="s">
        <v>16</v>
      </c>
      <c r="B11" s="194" t="s">
        <v>21</v>
      </c>
      <c r="C11" s="419" t="s">
        <v>206</v>
      </c>
      <c r="D11" s="419" t="s">
        <v>206</v>
      </c>
      <c r="E11" s="419" t="s">
        <v>206</v>
      </c>
      <c r="F11" s="419" t="s">
        <v>207</v>
      </c>
      <c r="G11" s="419" t="s">
        <v>206</v>
      </c>
      <c r="H11" s="419" t="s">
        <v>206</v>
      </c>
      <c r="I11" s="419" t="s">
        <v>207</v>
      </c>
      <c r="J11" s="278" t="s">
        <v>207</v>
      </c>
    </row>
    <row r="12" spans="1:10" x14ac:dyDescent="0.25">
      <c r="A12" s="14" t="s">
        <v>16</v>
      </c>
      <c r="B12" s="191" t="s">
        <v>22</v>
      </c>
      <c r="C12" s="418" t="s">
        <v>206</v>
      </c>
      <c r="D12" s="418" t="s">
        <v>206</v>
      </c>
      <c r="E12" s="418" t="s">
        <v>207</v>
      </c>
      <c r="F12" s="418" t="s">
        <v>207</v>
      </c>
      <c r="G12" s="418" t="s">
        <v>206</v>
      </c>
      <c r="H12" s="418" t="s">
        <v>207</v>
      </c>
      <c r="I12" s="418" t="s">
        <v>207</v>
      </c>
      <c r="J12" s="275" t="s">
        <v>207</v>
      </c>
    </row>
    <row r="13" spans="1:10" x14ac:dyDescent="0.25">
      <c r="A13" s="19" t="s">
        <v>23</v>
      </c>
      <c r="B13" s="194" t="s">
        <v>24</v>
      </c>
      <c r="C13" s="419" t="s">
        <v>206</v>
      </c>
      <c r="D13" s="419" t="s">
        <v>206</v>
      </c>
      <c r="E13" s="419" t="s">
        <v>206</v>
      </c>
      <c r="F13" s="419" t="s">
        <v>206</v>
      </c>
      <c r="G13" s="419" t="s">
        <v>206</v>
      </c>
      <c r="H13" s="419" t="s">
        <v>206</v>
      </c>
      <c r="I13" s="419" t="s">
        <v>206</v>
      </c>
      <c r="J13" s="278" t="s">
        <v>206</v>
      </c>
    </row>
    <row r="14" spans="1:10" x14ac:dyDescent="0.25">
      <c r="A14" s="14" t="s">
        <v>25</v>
      </c>
      <c r="B14" s="191" t="s">
        <v>26</v>
      </c>
      <c r="C14" s="418" t="s">
        <v>206</v>
      </c>
      <c r="D14" s="418" t="s">
        <v>207</v>
      </c>
      <c r="E14" s="418" t="s">
        <v>206</v>
      </c>
      <c r="F14" s="418" t="s">
        <v>207</v>
      </c>
      <c r="G14" s="418" t="s">
        <v>207</v>
      </c>
      <c r="H14" s="418" t="s">
        <v>206</v>
      </c>
      <c r="I14" s="418" t="s">
        <v>206</v>
      </c>
      <c r="J14" s="275" t="s">
        <v>206</v>
      </c>
    </row>
    <row r="15" spans="1:10" x14ac:dyDescent="0.25">
      <c r="A15" s="19" t="s">
        <v>27</v>
      </c>
      <c r="B15" s="194" t="s">
        <v>28</v>
      </c>
      <c r="C15" s="419" t="s">
        <v>206</v>
      </c>
      <c r="D15" s="419" t="s">
        <v>206</v>
      </c>
      <c r="E15" s="419" t="s">
        <v>206</v>
      </c>
      <c r="F15" s="419" t="s">
        <v>207</v>
      </c>
      <c r="G15" s="419" t="s">
        <v>207</v>
      </c>
      <c r="H15" s="419" t="s">
        <v>206</v>
      </c>
      <c r="I15" s="419" t="s">
        <v>206</v>
      </c>
      <c r="J15" s="278" t="s">
        <v>206</v>
      </c>
    </row>
    <row r="16" spans="1:10" x14ac:dyDescent="0.25">
      <c r="A16" s="14" t="s">
        <v>29</v>
      </c>
      <c r="B16" s="191" t="s">
        <v>30</v>
      </c>
      <c r="C16" s="418" t="s">
        <v>206</v>
      </c>
      <c r="D16" s="418" t="s">
        <v>206</v>
      </c>
      <c r="E16" s="418" t="s">
        <v>206</v>
      </c>
      <c r="F16" s="418" t="s">
        <v>207</v>
      </c>
      <c r="G16" s="418" t="s">
        <v>206</v>
      </c>
      <c r="H16" s="418" t="s">
        <v>207</v>
      </c>
      <c r="I16" s="418" t="s">
        <v>207</v>
      </c>
      <c r="J16" s="275" t="s">
        <v>207</v>
      </c>
    </row>
    <row r="17" spans="1:10" x14ac:dyDescent="0.25">
      <c r="A17" s="19" t="s">
        <v>29</v>
      </c>
      <c r="B17" s="194" t="s">
        <v>31</v>
      </c>
      <c r="C17" s="419" t="s">
        <v>206</v>
      </c>
      <c r="D17" s="419" t="s">
        <v>207</v>
      </c>
      <c r="E17" s="419" t="s">
        <v>206</v>
      </c>
      <c r="F17" s="419" t="s">
        <v>208</v>
      </c>
      <c r="G17" s="419" t="s">
        <v>206</v>
      </c>
      <c r="H17" s="419" t="s">
        <v>206</v>
      </c>
      <c r="I17" s="419" t="s">
        <v>206</v>
      </c>
      <c r="J17" s="278" t="s">
        <v>206</v>
      </c>
    </row>
    <row r="18" spans="1:10" x14ac:dyDescent="0.25">
      <c r="A18" s="14" t="s">
        <v>29</v>
      </c>
      <c r="B18" s="191" t="s">
        <v>32</v>
      </c>
      <c r="C18" s="418" t="s">
        <v>206</v>
      </c>
      <c r="D18" s="418" t="s">
        <v>207</v>
      </c>
      <c r="E18" s="418" t="s">
        <v>206</v>
      </c>
      <c r="F18" s="418" t="s">
        <v>207</v>
      </c>
      <c r="G18" s="418" t="s">
        <v>207</v>
      </c>
      <c r="H18" s="418" t="s">
        <v>206</v>
      </c>
      <c r="I18" s="418" t="s">
        <v>206</v>
      </c>
      <c r="J18" s="275" t="s">
        <v>206</v>
      </c>
    </row>
    <row r="19" spans="1:10" x14ac:dyDescent="0.25">
      <c r="A19" s="19" t="s">
        <v>33</v>
      </c>
      <c r="B19" s="194" t="s">
        <v>34</v>
      </c>
      <c r="C19" s="419" t="s">
        <v>206</v>
      </c>
      <c r="D19" s="419" t="s">
        <v>206</v>
      </c>
      <c r="E19" s="419" t="s">
        <v>206</v>
      </c>
      <c r="F19" s="419" t="s">
        <v>207</v>
      </c>
      <c r="G19" s="419" t="s">
        <v>206</v>
      </c>
      <c r="H19" s="419" t="s">
        <v>207</v>
      </c>
      <c r="I19" s="419" t="s">
        <v>207</v>
      </c>
      <c r="J19" s="278" t="s">
        <v>207</v>
      </c>
    </row>
    <row r="20" spans="1:10" x14ac:dyDescent="0.25">
      <c r="A20" s="14" t="s">
        <v>35</v>
      </c>
      <c r="B20" s="191" t="s">
        <v>36</v>
      </c>
      <c r="C20" s="418" t="s">
        <v>206</v>
      </c>
      <c r="D20" s="418" t="s">
        <v>206</v>
      </c>
      <c r="E20" s="418" t="s">
        <v>206</v>
      </c>
      <c r="F20" s="418" t="s">
        <v>207</v>
      </c>
      <c r="G20" s="418" t="s">
        <v>207</v>
      </c>
      <c r="H20" s="418" t="s">
        <v>206</v>
      </c>
      <c r="I20" s="418" t="s">
        <v>206</v>
      </c>
      <c r="J20" s="275" t="s">
        <v>206</v>
      </c>
    </row>
    <row r="21" spans="1:10" x14ac:dyDescent="0.25">
      <c r="A21" s="19" t="s">
        <v>35</v>
      </c>
      <c r="B21" s="194" t="s">
        <v>37</v>
      </c>
      <c r="C21" s="419" t="s">
        <v>206</v>
      </c>
      <c r="D21" s="419" t="s">
        <v>207</v>
      </c>
      <c r="E21" s="419" t="s">
        <v>206</v>
      </c>
      <c r="F21" s="419" t="s">
        <v>207</v>
      </c>
      <c r="G21" s="419" t="s">
        <v>206</v>
      </c>
      <c r="H21" s="419" t="s">
        <v>206</v>
      </c>
      <c r="I21" s="419" t="s">
        <v>206</v>
      </c>
      <c r="J21" s="278" t="s">
        <v>206</v>
      </c>
    </row>
    <row r="22" spans="1:10" x14ac:dyDescent="0.25">
      <c r="A22" s="14" t="s">
        <v>35</v>
      </c>
      <c r="B22" s="191" t="s">
        <v>38</v>
      </c>
      <c r="C22" s="418" t="s">
        <v>206</v>
      </c>
      <c r="D22" s="418" t="s">
        <v>206</v>
      </c>
      <c r="E22" s="418" t="s">
        <v>206</v>
      </c>
      <c r="F22" s="418" t="s">
        <v>207</v>
      </c>
      <c r="G22" s="418" t="s">
        <v>206</v>
      </c>
      <c r="H22" s="418" t="s">
        <v>207</v>
      </c>
      <c r="I22" s="418" t="s">
        <v>207</v>
      </c>
      <c r="J22" s="275" t="s">
        <v>207</v>
      </c>
    </row>
    <row r="23" spans="1:10" x14ac:dyDescent="0.25">
      <c r="A23" s="19" t="s">
        <v>39</v>
      </c>
      <c r="B23" s="194" t="s">
        <v>40</v>
      </c>
      <c r="C23" s="419" t="s">
        <v>206</v>
      </c>
      <c r="D23" s="419" t="s">
        <v>207</v>
      </c>
      <c r="E23" s="419" t="s">
        <v>206</v>
      </c>
      <c r="F23" s="419" t="s">
        <v>207</v>
      </c>
      <c r="G23" s="419" t="s">
        <v>206</v>
      </c>
      <c r="H23" s="419" t="s">
        <v>206</v>
      </c>
      <c r="I23" s="419" t="s">
        <v>206</v>
      </c>
      <c r="J23" s="278" t="s">
        <v>206</v>
      </c>
    </row>
    <row r="24" spans="1:10" x14ac:dyDescent="0.25">
      <c r="A24" s="14" t="s">
        <v>41</v>
      </c>
      <c r="B24" s="191" t="s">
        <v>42</v>
      </c>
      <c r="C24" s="418" t="s">
        <v>206</v>
      </c>
      <c r="D24" s="418" t="s">
        <v>206</v>
      </c>
      <c r="E24" s="418" t="s">
        <v>206</v>
      </c>
      <c r="F24" s="418" t="s">
        <v>206</v>
      </c>
      <c r="G24" s="418" t="s">
        <v>206</v>
      </c>
      <c r="H24" s="418" t="s">
        <v>206</v>
      </c>
      <c r="I24" s="418" t="s">
        <v>206</v>
      </c>
      <c r="J24" s="275" t="s">
        <v>206</v>
      </c>
    </row>
    <row r="25" spans="1:10" x14ac:dyDescent="0.25">
      <c r="A25" s="19" t="s">
        <v>43</v>
      </c>
      <c r="B25" s="194" t="s">
        <v>44</v>
      </c>
      <c r="C25" s="419" t="s">
        <v>206</v>
      </c>
      <c r="D25" s="419" t="s">
        <v>207</v>
      </c>
      <c r="E25" s="419" t="s">
        <v>206</v>
      </c>
      <c r="F25" s="419" t="s">
        <v>207</v>
      </c>
      <c r="G25" s="419" t="s">
        <v>206</v>
      </c>
      <c r="H25" s="419" t="s">
        <v>206</v>
      </c>
      <c r="I25" s="419" t="s">
        <v>206</v>
      </c>
      <c r="J25" s="278" t="s">
        <v>206</v>
      </c>
    </row>
    <row r="26" spans="1:10" x14ac:dyDescent="0.25">
      <c r="A26" s="14" t="s">
        <v>43</v>
      </c>
      <c r="B26" s="191" t="s">
        <v>45</v>
      </c>
      <c r="C26" s="418" t="s">
        <v>206</v>
      </c>
      <c r="D26" s="418" t="s">
        <v>206</v>
      </c>
      <c r="E26" s="418" t="s">
        <v>206</v>
      </c>
      <c r="F26" s="418" t="s">
        <v>208</v>
      </c>
      <c r="G26" s="418" t="s">
        <v>206</v>
      </c>
      <c r="H26" s="418" t="s">
        <v>206</v>
      </c>
      <c r="I26" s="418" t="s">
        <v>207</v>
      </c>
      <c r="J26" s="275" t="s">
        <v>206</v>
      </c>
    </row>
    <row r="27" spans="1:10" x14ac:dyDescent="0.25">
      <c r="A27" s="19" t="s">
        <v>46</v>
      </c>
      <c r="B27" s="194" t="s">
        <v>47</v>
      </c>
      <c r="C27" s="419" t="s">
        <v>206</v>
      </c>
      <c r="D27" s="419" t="s">
        <v>207</v>
      </c>
      <c r="E27" s="419" t="s">
        <v>207</v>
      </c>
      <c r="F27" s="419" t="s">
        <v>207</v>
      </c>
      <c r="G27" s="419" t="s">
        <v>207</v>
      </c>
      <c r="H27" s="419" t="s">
        <v>206</v>
      </c>
      <c r="I27" s="419" t="s">
        <v>207</v>
      </c>
      <c r="J27" s="278" t="s">
        <v>207</v>
      </c>
    </row>
    <row r="28" spans="1:10" x14ac:dyDescent="0.25">
      <c r="A28" s="14" t="s">
        <v>48</v>
      </c>
      <c r="B28" s="191" t="s">
        <v>49</v>
      </c>
      <c r="C28" s="418" t="s">
        <v>207</v>
      </c>
      <c r="D28" s="418" t="s">
        <v>207</v>
      </c>
      <c r="E28" s="418" t="s">
        <v>207</v>
      </c>
      <c r="F28" s="418" t="s">
        <v>208</v>
      </c>
      <c r="G28" s="418" t="s">
        <v>206</v>
      </c>
      <c r="H28" s="418" t="s">
        <v>207</v>
      </c>
      <c r="I28" s="418" t="s">
        <v>207</v>
      </c>
      <c r="J28" s="275" t="s">
        <v>207</v>
      </c>
    </row>
    <row r="29" spans="1:10" x14ac:dyDescent="0.25">
      <c r="A29" s="19" t="s">
        <v>50</v>
      </c>
      <c r="B29" s="194" t="s">
        <v>51</v>
      </c>
      <c r="C29" s="419" t="s">
        <v>206</v>
      </c>
      <c r="D29" s="419" t="s">
        <v>207</v>
      </c>
      <c r="E29" s="419" t="s">
        <v>206</v>
      </c>
      <c r="F29" s="419" t="s">
        <v>208</v>
      </c>
      <c r="G29" s="419" t="s">
        <v>207</v>
      </c>
      <c r="H29" s="419" t="s">
        <v>206</v>
      </c>
      <c r="I29" s="419" t="s">
        <v>207</v>
      </c>
      <c r="J29" s="278" t="s">
        <v>207</v>
      </c>
    </row>
    <row r="30" spans="1:10" x14ac:dyDescent="0.25">
      <c r="A30" s="14" t="s">
        <v>52</v>
      </c>
      <c r="B30" s="191" t="s">
        <v>53</v>
      </c>
      <c r="C30" s="418" t="s">
        <v>206</v>
      </c>
      <c r="D30" s="418" t="s">
        <v>206</v>
      </c>
      <c r="E30" s="418" t="s">
        <v>206</v>
      </c>
      <c r="F30" s="418" t="s">
        <v>206</v>
      </c>
      <c r="G30" s="418" t="s">
        <v>206</v>
      </c>
      <c r="H30" s="418" t="s">
        <v>206</v>
      </c>
      <c r="I30" s="418" t="s">
        <v>206</v>
      </c>
      <c r="J30" s="275" t="s">
        <v>206</v>
      </c>
    </row>
    <row r="31" spans="1:10" x14ac:dyDescent="0.25">
      <c r="A31" s="19" t="s">
        <v>52</v>
      </c>
      <c r="B31" s="194" t="s">
        <v>54</v>
      </c>
      <c r="C31" s="419" t="s">
        <v>206</v>
      </c>
      <c r="D31" s="419" t="s">
        <v>207</v>
      </c>
      <c r="E31" s="419" t="s">
        <v>206</v>
      </c>
      <c r="F31" s="419" t="s">
        <v>207</v>
      </c>
      <c r="G31" s="419" t="s">
        <v>206</v>
      </c>
      <c r="H31" s="419" t="s">
        <v>207</v>
      </c>
      <c r="I31" s="419" t="s">
        <v>207</v>
      </c>
      <c r="J31" s="278" t="s">
        <v>207</v>
      </c>
    </row>
    <row r="32" spans="1:10" x14ac:dyDescent="0.25">
      <c r="A32" s="14" t="s">
        <v>52</v>
      </c>
      <c r="B32" s="191" t="s">
        <v>55</v>
      </c>
      <c r="C32" s="418" t="s">
        <v>206</v>
      </c>
      <c r="D32" s="418" t="s">
        <v>207</v>
      </c>
      <c r="E32" s="418" t="s">
        <v>206</v>
      </c>
      <c r="F32" s="418" t="s">
        <v>208</v>
      </c>
      <c r="G32" s="418" t="s">
        <v>206</v>
      </c>
      <c r="H32" s="418" t="s">
        <v>206</v>
      </c>
      <c r="I32" s="418" t="s">
        <v>207</v>
      </c>
      <c r="J32" s="275" t="s">
        <v>207</v>
      </c>
    </row>
    <row r="33" spans="1:10" x14ac:dyDescent="0.25">
      <c r="A33" s="19" t="s">
        <v>56</v>
      </c>
      <c r="B33" s="194" t="s">
        <v>57</v>
      </c>
      <c r="C33" s="419" t="s">
        <v>206</v>
      </c>
      <c r="D33" s="419" t="s">
        <v>207</v>
      </c>
      <c r="E33" s="419" t="s">
        <v>206</v>
      </c>
      <c r="F33" s="419" t="s">
        <v>207</v>
      </c>
      <c r="G33" s="419" t="s">
        <v>206</v>
      </c>
      <c r="H33" s="419" t="s">
        <v>206</v>
      </c>
      <c r="I33" s="419" t="s">
        <v>206</v>
      </c>
      <c r="J33" s="278" t="s">
        <v>206</v>
      </c>
    </row>
    <row r="34" spans="1:10" x14ac:dyDescent="0.25">
      <c r="A34" s="14" t="s">
        <v>56</v>
      </c>
      <c r="B34" s="191" t="s">
        <v>58</v>
      </c>
      <c r="C34" s="418" t="s">
        <v>206</v>
      </c>
      <c r="D34" s="418" t="s">
        <v>206</v>
      </c>
      <c r="E34" s="418" t="s">
        <v>206</v>
      </c>
      <c r="F34" s="418" t="s">
        <v>207</v>
      </c>
      <c r="G34" s="418" t="s">
        <v>206</v>
      </c>
      <c r="H34" s="418" t="s">
        <v>206</v>
      </c>
      <c r="I34" s="418" t="s">
        <v>206</v>
      </c>
      <c r="J34" s="275" t="s">
        <v>206</v>
      </c>
    </row>
    <row r="35" spans="1:10" x14ac:dyDescent="0.25">
      <c r="A35" s="19" t="s">
        <v>59</v>
      </c>
      <c r="B35" s="194" t="s">
        <v>60</v>
      </c>
      <c r="C35" s="419" t="s">
        <v>206</v>
      </c>
      <c r="D35" s="419" t="s">
        <v>206</v>
      </c>
      <c r="E35" s="419" t="s">
        <v>206</v>
      </c>
      <c r="F35" s="419" t="s">
        <v>207</v>
      </c>
      <c r="G35" s="419" t="s">
        <v>207</v>
      </c>
      <c r="H35" s="419" t="s">
        <v>207</v>
      </c>
      <c r="I35" s="419" t="s">
        <v>207</v>
      </c>
      <c r="J35" s="278" t="s">
        <v>207</v>
      </c>
    </row>
    <row r="36" spans="1:10" x14ac:dyDescent="0.25">
      <c r="A36" s="14" t="s">
        <v>61</v>
      </c>
      <c r="B36" s="191" t="s">
        <v>62</v>
      </c>
      <c r="C36" s="418" t="s">
        <v>206</v>
      </c>
      <c r="D36" s="418" t="s">
        <v>207</v>
      </c>
      <c r="E36" s="418" t="s">
        <v>206</v>
      </c>
      <c r="F36" s="418" t="s">
        <v>208</v>
      </c>
      <c r="G36" s="418" t="s">
        <v>207</v>
      </c>
      <c r="H36" s="418" t="s">
        <v>207</v>
      </c>
      <c r="I36" s="418" t="s">
        <v>207</v>
      </c>
      <c r="J36" s="275" t="s">
        <v>207</v>
      </c>
    </row>
    <row r="37" spans="1:10" x14ac:dyDescent="0.25">
      <c r="A37" s="19" t="s">
        <v>63</v>
      </c>
      <c r="B37" s="194" t="s">
        <v>64</v>
      </c>
      <c r="C37" s="419" t="s">
        <v>206</v>
      </c>
      <c r="D37" s="419" t="s">
        <v>206</v>
      </c>
      <c r="E37" s="419" t="s">
        <v>206</v>
      </c>
      <c r="F37" s="419" t="s">
        <v>207</v>
      </c>
      <c r="G37" s="419" t="s">
        <v>207</v>
      </c>
      <c r="H37" s="419" t="s">
        <v>207</v>
      </c>
      <c r="I37" s="419" t="s">
        <v>207</v>
      </c>
      <c r="J37" s="278" t="s">
        <v>207</v>
      </c>
    </row>
    <row r="38" spans="1:10" x14ac:dyDescent="0.25">
      <c r="A38" s="14" t="s">
        <v>63</v>
      </c>
      <c r="B38" s="191" t="s">
        <v>65</v>
      </c>
      <c r="C38" s="418" t="s">
        <v>206</v>
      </c>
      <c r="D38" s="418" t="s">
        <v>206</v>
      </c>
      <c r="E38" s="418" t="s">
        <v>206</v>
      </c>
      <c r="F38" s="418" t="s">
        <v>207</v>
      </c>
      <c r="G38" s="418" t="s">
        <v>206</v>
      </c>
      <c r="H38" s="418" t="s">
        <v>206</v>
      </c>
      <c r="I38" s="418" t="s">
        <v>206</v>
      </c>
      <c r="J38" s="275" t="s">
        <v>206</v>
      </c>
    </row>
    <row r="39" spans="1:10" x14ac:dyDescent="0.25">
      <c r="A39" s="19" t="s">
        <v>66</v>
      </c>
      <c r="B39" s="194" t="s">
        <v>67</v>
      </c>
      <c r="C39" s="419" t="s">
        <v>206</v>
      </c>
      <c r="D39" s="419" t="s">
        <v>206</v>
      </c>
      <c r="E39" s="419" t="s">
        <v>206</v>
      </c>
      <c r="F39" s="419" t="s">
        <v>207</v>
      </c>
      <c r="G39" s="419" t="s">
        <v>207</v>
      </c>
      <c r="H39" s="419" t="s">
        <v>207</v>
      </c>
      <c r="I39" s="419" t="s">
        <v>207</v>
      </c>
      <c r="J39" s="278" t="s">
        <v>207</v>
      </c>
    </row>
    <row r="40" spans="1:10" x14ac:dyDescent="0.25">
      <c r="A40" s="14" t="s">
        <v>66</v>
      </c>
      <c r="B40" s="191" t="s">
        <v>68</v>
      </c>
      <c r="C40" s="418" t="s">
        <v>206</v>
      </c>
      <c r="D40" s="418" t="s">
        <v>207</v>
      </c>
      <c r="E40" s="418" t="s">
        <v>206</v>
      </c>
      <c r="F40" s="418" t="s">
        <v>207</v>
      </c>
      <c r="G40" s="418" t="s">
        <v>206</v>
      </c>
      <c r="H40" s="418" t="s">
        <v>206</v>
      </c>
      <c r="I40" s="418" t="s">
        <v>206</v>
      </c>
      <c r="J40" s="275" t="s">
        <v>206</v>
      </c>
    </row>
    <row r="41" spans="1:10" x14ac:dyDescent="0.25">
      <c r="A41" s="19" t="s">
        <v>69</v>
      </c>
      <c r="B41" s="194" t="s">
        <v>70</v>
      </c>
      <c r="C41" s="419" t="s">
        <v>207</v>
      </c>
      <c r="D41" s="419" t="s">
        <v>206</v>
      </c>
      <c r="E41" s="419" t="s">
        <v>206</v>
      </c>
      <c r="F41" s="419" t="s">
        <v>206</v>
      </c>
      <c r="G41" s="419" t="s">
        <v>206</v>
      </c>
      <c r="H41" s="419" t="s">
        <v>206</v>
      </c>
      <c r="I41" s="419" t="s">
        <v>207</v>
      </c>
      <c r="J41" s="278" t="s">
        <v>206</v>
      </c>
    </row>
    <row r="42" spans="1:10" x14ac:dyDescent="0.25">
      <c r="A42" s="14" t="s">
        <v>71</v>
      </c>
      <c r="B42" s="191" t="s">
        <v>72</v>
      </c>
      <c r="C42" s="418" t="s">
        <v>206</v>
      </c>
      <c r="D42" s="418" t="s">
        <v>206</v>
      </c>
      <c r="E42" s="418" t="s">
        <v>206</v>
      </c>
      <c r="F42" s="418" t="s">
        <v>206</v>
      </c>
      <c r="G42" s="418" t="s">
        <v>206</v>
      </c>
      <c r="H42" s="418" t="s">
        <v>206</v>
      </c>
      <c r="I42" s="418" t="s">
        <v>206</v>
      </c>
      <c r="J42" s="275" t="s">
        <v>206</v>
      </c>
    </row>
    <row r="43" spans="1:10" x14ac:dyDescent="0.25">
      <c r="A43" s="19" t="s">
        <v>73</v>
      </c>
      <c r="B43" s="194" t="s">
        <v>74</v>
      </c>
      <c r="C43" s="419" t="s">
        <v>206</v>
      </c>
      <c r="D43" s="419" t="s">
        <v>207</v>
      </c>
      <c r="E43" s="419" t="s">
        <v>206</v>
      </c>
      <c r="F43" s="419" t="s">
        <v>207</v>
      </c>
      <c r="G43" s="419" t="s">
        <v>206</v>
      </c>
      <c r="H43" s="419" t="s">
        <v>206</v>
      </c>
      <c r="I43" s="419" t="s">
        <v>206</v>
      </c>
      <c r="J43" s="278" t="s">
        <v>206</v>
      </c>
    </row>
    <row r="44" spans="1:10" x14ac:dyDescent="0.25">
      <c r="A44" s="14" t="s">
        <v>73</v>
      </c>
      <c r="B44" s="191" t="s">
        <v>75</v>
      </c>
      <c r="C44" s="418" t="s">
        <v>206</v>
      </c>
      <c r="D44" s="418" t="s">
        <v>207</v>
      </c>
      <c r="E44" s="418" t="s">
        <v>206</v>
      </c>
      <c r="F44" s="418" t="s">
        <v>207</v>
      </c>
      <c r="G44" s="418" t="s">
        <v>206</v>
      </c>
      <c r="H44" s="418" t="s">
        <v>206</v>
      </c>
      <c r="I44" s="418" t="s">
        <v>206</v>
      </c>
      <c r="J44" s="275" t="s">
        <v>206</v>
      </c>
    </row>
    <row r="45" spans="1:10" x14ac:dyDescent="0.25">
      <c r="A45" s="19" t="s">
        <v>73</v>
      </c>
      <c r="B45" s="194" t="s">
        <v>76</v>
      </c>
      <c r="C45" s="419" t="s">
        <v>206</v>
      </c>
      <c r="D45" s="419" t="s">
        <v>207</v>
      </c>
      <c r="E45" s="419" t="s">
        <v>206</v>
      </c>
      <c r="F45" s="419" t="s">
        <v>207</v>
      </c>
      <c r="G45" s="419" t="s">
        <v>206</v>
      </c>
      <c r="H45" s="419" t="s">
        <v>206</v>
      </c>
      <c r="I45" s="419" t="s">
        <v>206</v>
      </c>
      <c r="J45" s="278" t="s">
        <v>206</v>
      </c>
    </row>
    <row r="46" spans="1:10" x14ac:dyDescent="0.25">
      <c r="A46" s="14" t="s">
        <v>73</v>
      </c>
      <c r="B46" s="191" t="s">
        <v>77</v>
      </c>
      <c r="C46" s="418" t="s">
        <v>206</v>
      </c>
      <c r="D46" s="418" t="s">
        <v>206</v>
      </c>
      <c r="E46" s="418" t="s">
        <v>206</v>
      </c>
      <c r="F46" s="418" t="s">
        <v>206</v>
      </c>
      <c r="G46" s="418" t="s">
        <v>206</v>
      </c>
      <c r="H46" s="418" t="s">
        <v>206</v>
      </c>
      <c r="I46" s="418" t="s">
        <v>206</v>
      </c>
      <c r="J46" s="275" t="s">
        <v>206</v>
      </c>
    </row>
    <row r="47" spans="1:10" x14ac:dyDescent="0.25">
      <c r="A47" s="19" t="s">
        <v>73</v>
      </c>
      <c r="B47" s="194" t="s">
        <v>78</v>
      </c>
      <c r="C47" s="419" t="s">
        <v>206</v>
      </c>
      <c r="D47" s="419" t="s">
        <v>207</v>
      </c>
      <c r="E47" s="419" t="s">
        <v>206</v>
      </c>
      <c r="F47" s="419" t="s">
        <v>207</v>
      </c>
      <c r="G47" s="419" t="s">
        <v>206</v>
      </c>
      <c r="H47" s="419" t="s">
        <v>207</v>
      </c>
      <c r="I47" s="419" t="s">
        <v>207</v>
      </c>
      <c r="J47" s="278" t="s">
        <v>207</v>
      </c>
    </row>
    <row r="48" spans="1:10" x14ac:dyDescent="0.25">
      <c r="A48" s="14" t="s">
        <v>79</v>
      </c>
      <c r="B48" s="191" t="s">
        <v>80</v>
      </c>
      <c r="C48" s="418" t="s">
        <v>206</v>
      </c>
      <c r="D48" s="418" t="s">
        <v>207</v>
      </c>
      <c r="E48" s="418" t="s">
        <v>207</v>
      </c>
      <c r="F48" s="418" t="s">
        <v>207</v>
      </c>
      <c r="G48" s="418" t="s">
        <v>207</v>
      </c>
      <c r="H48" s="418" t="s">
        <v>207</v>
      </c>
      <c r="I48" s="418" t="s">
        <v>207</v>
      </c>
      <c r="J48" s="275" t="s">
        <v>207</v>
      </c>
    </row>
    <row r="49" spans="1:10" x14ac:dyDescent="0.25">
      <c r="A49" s="19" t="s">
        <v>79</v>
      </c>
      <c r="B49" s="194" t="s">
        <v>81</v>
      </c>
      <c r="C49" s="419" t="s">
        <v>209</v>
      </c>
      <c r="D49" s="419" t="s">
        <v>209</v>
      </c>
      <c r="E49" s="419" t="s">
        <v>209</v>
      </c>
      <c r="F49" s="419" t="s">
        <v>208</v>
      </c>
      <c r="G49" s="419" t="s">
        <v>208</v>
      </c>
      <c r="H49" s="419" t="s">
        <v>206</v>
      </c>
      <c r="I49" s="419" t="s">
        <v>206</v>
      </c>
      <c r="J49" s="278" t="s">
        <v>206</v>
      </c>
    </row>
    <row r="50" spans="1:10" x14ac:dyDescent="0.25">
      <c r="A50" s="14" t="s">
        <v>82</v>
      </c>
      <c r="B50" s="191" t="s">
        <v>83</v>
      </c>
      <c r="C50" s="418" t="s">
        <v>206</v>
      </c>
      <c r="D50" s="418" t="s">
        <v>206</v>
      </c>
      <c r="E50" s="418" t="s">
        <v>206</v>
      </c>
      <c r="F50" s="418" t="s">
        <v>207</v>
      </c>
      <c r="G50" s="418" t="s">
        <v>207</v>
      </c>
      <c r="H50" s="418" t="s">
        <v>207</v>
      </c>
      <c r="I50" s="418" t="s">
        <v>207</v>
      </c>
      <c r="J50" s="275" t="s">
        <v>207</v>
      </c>
    </row>
    <row r="51" spans="1:10" x14ac:dyDescent="0.25">
      <c r="A51" s="19" t="s">
        <v>82</v>
      </c>
      <c r="B51" s="194" t="s">
        <v>84</v>
      </c>
      <c r="C51" s="419" t="s">
        <v>206</v>
      </c>
      <c r="D51" s="419" t="s">
        <v>206</v>
      </c>
      <c r="E51" s="419" t="s">
        <v>206</v>
      </c>
      <c r="F51" s="419" t="s">
        <v>208</v>
      </c>
      <c r="G51" s="419" t="s">
        <v>206</v>
      </c>
      <c r="H51" s="419" t="s">
        <v>207</v>
      </c>
      <c r="I51" s="419" t="s">
        <v>207</v>
      </c>
      <c r="J51" s="278" t="s">
        <v>207</v>
      </c>
    </row>
    <row r="52" spans="1:10" x14ac:dyDescent="0.25">
      <c r="A52" s="14" t="s">
        <v>85</v>
      </c>
      <c r="B52" s="191" t="s">
        <v>86</v>
      </c>
      <c r="C52" s="418" t="s">
        <v>206</v>
      </c>
      <c r="D52" s="418" t="s">
        <v>207</v>
      </c>
      <c r="E52" s="418" t="s">
        <v>206</v>
      </c>
      <c r="F52" s="418" t="s">
        <v>208</v>
      </c>
      <c r="G52" s="418" t="s">
        <v>206</v>
      </c>
      <c r="H52" s="418" t="s">
        <v>206</v>
      </c>
      <c r="I52" s="418" t="s">
        <v>206</v>
      </c>
      <c r="J52" s="275" t="s">
        <v>206</v>
      </c>
    </row>
    <row r="53" spans="1:10" x14ac:dyDescent="0.25">
      <c r="A53" s="19" t="s">
        <v>87</v>
      </c>
      <c r="B53" s="194" t="s">
        <v>88</v>
      </c>
      <c r="C53" s="419" t="s">
        <v>206</v>
      </c>
      <c r="D53" s="419" t="s">
        <v>206</v>
      </c>
      <c r="E53" s="419" t="s">
        <v>206</v>
      </c>
      <c r="F53" s="419" t="s">
        <v>207</v>
      </c>
      <c r="G53" s="419" t="s">
        <v>207</v>
      </c>
      <c r="H53" s="419" t="s">
        <v>206</v>
      </c>
      <c r="I53" s="419" t="s">
        <v>206</v>
      </c>
      <c r="J53" s="278" t="s">
        <v>206</v>
      </c>
    </row>
    <row r="54" spans="1:10" x14ac:dyDescent="0.25">
      <c r="A54" s="14" t="s">
        <v>89</v>
      </c>
      <c r="B54" s="191" t="s">
        <v>90</v>
      </c>
      <c r="C54" s="418" t="s">
        <v>206</v>
      </c>
      <c r="D54" s="418" t="s">
        <v>206</v>
      </c>
      <c r="E54" s="418" t="s">
        <v>206</v>
      </c>
      <c r="F54" s="418" t="s">
        <v>206</v>
      </c>
      <c r="G54" s="418" t="s">
        <v>206</v>
      </c>
      <c r="H54" s="418" t="s">
        <v>206</v>
      </c>
      <c r="I54" s="418" t="s">
        <v>206</v>
      </c>
      <c r="J54" s="275" t="s">
        <v>206</v>
      </c>
    </row>
    <row r="55" spans="1:10" x14ac:dyDescent="0.25">
      <c r="A55" s="19" t="s">
        <v>89</v>
      </c>
      <c r="B55" s="194" t="s">
        <v>91</v>
      </c>
      <c r="C55" s="419" t="s">
        <v>206</v>
      </c>
      <c r="D55" s="419" t="s">
        <v>207</v>
      </c>
      <c r="E55" s="419" t="s">
        <v>206</v>
      </c>
      <c r="F55" s="419" t="s">
        <v>207</v>
      </c>
      <c r="G55" s="419" t="s">
        <v>206</v>
      </c>
      <c r="H55" s="419" t="s">
        <v>207</v>
      </c>
      <c r="I55" s="419" t="s">
        <v>207</v>
      </c>
      <c r="J55" s="278" t="s">
        <v>207</v>
      </c>
    </row>
    <row r="56" spans="1:10" x14ac:dyDescent="0.25">
      <c r="A56" s="14" t="s">
        <v>89</v>
      </c>
      <c r="B56" s="191" t="s">
        <v>92</v>
      </c>
      <c r="C56" s="418" t="s">
        <v>206</v>
      </c>
      <c r="D56" s="418" t="s">
        <v>206</v>
      </c>
      <c r="E56" s="418" t="s">
        <v>206</v>
      </c>
      <c r="F56" s="418" t="s">
        <v>206</v>
      </c>
      <c r="G56" s="418" t="s">
        <v>206</v>
      </c>
      <c r="H56" s="418" t="s">
        <v>206</v>
      </c>
      <c r="I56" s="418" t="s">
        <v>206</v>
      </c>
      <c r="J56" s="275" t="s">
        <v>206</v>
      </c>
    </row>
    <row r="57" spans="1:10" x14ac:dyDescent="0.25">
      <c r="A57" s="19" t="s">
        <v>93</v>
      </c>
      <c r="B57" s="194" t="s">
        <v>94</v>
      </c>
      <c r="C57" s="419" t="s">
        <v>206</v>
      </c>
      <c r="D57" s="419" t="s">
        <v>206</v>
      </c>
      <c r="E57" s="419" t="s">
        <v>206</v>
      </c>
      <c r="F57" s="419" t="s">
        <v>207</v>
      </c>
      <c r="G57" s="419" t="s">
        <v>206</v>
      </c>
      <c r="H57" s="419" t="s">
        <v>206</v>
      </c>
      <c r="I57" s="419" t="s">
        <v>207</v>
      </c>
      <c r="J57" s="278" t="s">
        <v>206</v>
      </c>
    </row>
    <row r="58" spans="1:10" x14ac:dyDescent="0.25">
      <c r="A58" s="14" t="s">
        <v>95</v>
      </c>
      <c r="B58" s="191" t="s">
        <v>96</v>
      </c>
      <c r="C58" s="418" t="s">
        <v>206</v>
      </c>
      <c r="D58" s="418" t="s">
        <v>206</v>
      </c>
      <c r="E58" s="418" t="s">
        <v>206</v>
      </c>
      <c r="F58" s="418" t="s">
        <v>206</v>
      </c>
      <c r="G58" s="418" t="s">
        <v>206</v>
      </c>
      <c r="H58" s="418" t="s">
        <v>206</v>
      </c>
      <c r="I58" s="418" t="s">
        <v>206</v>
      </c>
      <c r="J58" s="275" t="s">
        <v>206</v>
      </c>
    </row>
    <row r="59" spans="1:10" x14ac:dyDescent="0.25">
      <c r="A59" s="19" t="s">
        <v>95</v>
      </c>
      <c r="B59" s="194" t="s">
        <v>97</v>
      </c>
      <c r="C59" s="419" t="s">
        <v>206</v>
      </c>
      <c r="D59" s="419" t="s">
        <v>206</v>
      </c>
      <c r="E59" s="419" t="s">
        <v>206</v>
      </c>
      <c r="F59" s="419" t="s">
        <v>207</v>
      </c>
      <c r="G59" s="419" t="s">
        <v>206</v>
      </c>
      <c r="H59" s="419" t="s">
        <v>206</v>
      </c>
      <c r="I59" s="419" t="s">
        <v>206</v>
      </c>
      <c r="J59" s="278" t="s">
        <v>206</v>
      </c>
    </row>
    <row r="60" spans="1:10" x14ac:dyDescent="0.25">
      <c r="A60" s="14" t="s">
        <v>98</v>
      </c>
      <c r="B60" s="191" t="s">
        <v>99</v>
      </c>
      <c r="C60" s="418" t="s">
        <v>206</v>
      </c>
      <c r="D60" s="418" t="s">
        <v>206</v>
      </c>
      <c r="E60" s="418" t="s">
        <v>206</v>
      </c>
      <c r="F60" s="418" t="s">
        <v>206</v>
      </c>
      <c r="G60" s="418" t="s">
        <v>206</v>
      </c>
      <c r="H60" s="418" t="s">
        <v>206</v>
      </c>
      <c r="I60" s="418" t="s">
        <v>206</v>
      </c>
      <c r="J60" s="275" t="s">
        <v>206</v>
      </c>
    </row>
    <row r="61" spans="1:10" x14ac:dyDescent="0.25">
      <c r="A61" s="19" t="s">
        <v>98</v>
      </c>
      <c r="B61" s="194" t="s">
        <v>100</v>
      </c>
      <c r="C61" s="419" t="s">
        <v>206</v>
      </c>
      <c r="D61" s="419" t="s">
        <v>208</v>
      </c>
      <c r="E61" s="419" t="s">
        <v>207</v>
      </c>
      <c r="F61" s="419" t="s">
        <v>208</v>
      </c>
      <c r="G61" s="419" t="s">
        <v>207</v>
      </c>
      <c r="H61" s="419" t="s">
        <v>207</v>
      </c>
      <c r="I61" s="419" t="s">
        <v>208</v>
      </c>
      <c r="J61" s="278" t="s">
        <v>208</v>
      </c>
    </row>
    <row r="62" spans="1:10" x14ac:dyDescent="0.25">
      <c r="A62" s="14" t="s">
        <v>98</v>
      </c>
      <c r="B62" s="191" t="s">
        <v>101</v>
      </c>
      <c r="C62" s="418" t="s">
        <v>206</v>
      </c>
      <c r="D62" s="418" t="s">
        <v>206</v>
      </c>
      <c r="E62" s="418" t="s">
        <v>206</v>
      </c>
      <c r="F62" s="418" t="s">
        <v>206</v>
      </c>
      <c r="G62" s="418" t="s">
        <v>206</v>
      </c>
      <c r="H62" s="418" t="s">
        <v>206</v>
      </c>
      <c r="I62" s="418" t="s">
        <v>206</v>
      </c>
      <c r="J62" s="275" t="s">
        <v>206</v>
      </c>
    </row>
    <row r="63" spans="1:10" x14ac:dyDescent="0.25">
      <c r="A63" s="19" t="s">
        <v>102</v>
      </c>
      <c r="B63" s="194" t="s">
        <v>103</v>
      </c>
      <c r="C63" s="419" t="s">
        <v>206</v>
      </c>
      <c r="D63" s="419" t="s">
        <v>206</v>
      </c>
      <c r="E63" s="419" t="s">
        <v>206</v>
      </c>
      <c r="F63" s="419" t="s">
        <v>209</v>
      </c>
      <c r="G63" s="419" t="s">
        <v>206</v>
      </c>
      <c r="H63" s="419" t="s">
        <v>208</v>
      </c>
      <c r="I63" s="419" t="s">
        <v>208</v>
      </c>
      <c r="J63" s="278" t="s">
        <v>208</v>
      </c>
    </row>
    <row r="64" spans="1:10" x14ac:dyDescent="0.25">
      <c r="A64" s="14" t="s">
        <v>102</v>
      </c>
      <c r="B64" s="191" t="s">
        <v>104</v>
      </c>
      <c r="C64" s="418" t="s">
        <v>206</v>
      </c>
      <c r="D64" s="418" t="s">
        <v>206</v>
      </c>
      <c r="E64" s="418" t="s">
        <v>206</v>
      </c>
      <c r="F64" s="418" t="s">
        <v>207</v>
      </c>
      <c r="G64" s="418" t="s">
        <v>207</v>
      </c>
      <c r="H64" s="418" t="s">
        <v>207</v>
      </c>
      <c r="I64" s="418" t="s">
        <v>207</v>
      </c>
      <c r="J64" s="275" t="s">
        <v>207</v>
      </c>
    </row>
    <row r="65" spans="1:10" x14ac:dyDescent="0.25">
      <c r="A65" s="19" t="s">
        <v>105</v>
      </c>
      <c r="B65" s="194" t="s">
        <v>106</v>
      </c>
      <c r="C65" s="419" t="s">
        <v>206</v>
      </c>
      <c r="D65" s="419" t="s">
        <v>207</v>
      </c>
      <c r="E65" s="419" t="s">
        <v>206</v>
      </c>
      <c r="F65" s="419" t="s">
        <v>208</v>
      </c>
      <c r="G65" s="419" t="s">
        <v>206</v>
      </c>
      <c r="H65" s="419" t="s">
        <v>206</v>
      </c>
      <c r="I65" s="419" t="s">
        <v>207</v>
      </c>
      <c r="J65" s="278" t="s">
        <v>206</v>
      </c>
    </row>
    <row r="66" spans="1:10" x14ac:dyDescent="0.25">
      <c r="A66" s="14" t="s">
        <v>107</v>
      </c>
      <c r="B66" s="191" t="s">
        <v>108</v>
      </c>
      <c r="C66" s="418" t="s">
        <v>206</v>
      </c>
      <c r="D66" s="418" t="s">
        <v>206</v>
      </c>
      <c r="E66" s="418" t="s">
        <v>206</v>
      </c>
      <c r="F66" s="418" t="s">
        <v>207</v>
      </c>
      <c r="G66" s="418" t="s">
        <v>207</v>
      </c>
      <c r="H66" s="418" t="s">
        <v>207</v>
      </c>
      <c r="I66" s="418" t="s">
        <v>207</v>
      </c>
      <c r="J66" s="275" t="s">
        <v>207</v>
      </c>
    </row>
    <row r="67" spans="1:10" x14ac:dyDescent="0.25">
      <c r="A67" s="19" t="s">
        <v>109</v>
      </c>
      <c r="B67" s="194" t="s">
        <v>110</v>
      </c>
      <c r="C67" s="419" t="s">
        <v>206</v>
      </c>
      <c r="D67" s="419" t="s">
        <v>206</v>
      </c>
      <c r="E67" s="419" t="s">
        <v>206</v>
      </c>
      <c r="F67" s="419" t="s">
        <v>206</v>
      </c>
      <c r="G67" s="419" t="s">
        <v>206</v>
      </c>
      <c r="H67" s="419" t="s">
        <v>206</v>
      </c>
      <c r="I67" s="419" t="s">
        <v>206</v>
      </c>
      <c r="J67" s="278" t="s">
        <v>206</v>
      </c>
    </row>
    <row r="68" spans="1:10" x14ac:dyDescent="0.25">
      <c r="A68" s="14" t="s">
        <v>111</v>
      </c>
      <c r="B68" s="191" t="s">
        <v>112</v>
      </c>
      <c r="C68" s="418" t="s">
        <v>206</v>
      </c>
      <c r="D68" s="418" t="s">
        <v>206</v>
      </c>
      <c r="E68" s="418" t="s">
        <v>206</v>
      </c>
      <c r="F68" s="418" t="s">
        <v>207</v>
      </c>
      <c r="G68" s="418" t="s">
        <v>206</v>
      </c>
      <c r="H68" s="418" t="s">
        <v>206</v>
      </c>
      <c r="I68" s="418" t="s">
        <v>206</v>
      </c>
      <c r="J68" s="275" t="s">
        <v>206</v>
      </c>
    </row>
    <row r="69" spans="1:10" x14ac:dyDescent="0.25">
      <c r="A69" s="19" t="s">
        <v>113</v>
      </c>
      <c r="B69" s="194" t="s">
        <v>114</v>
      </c>
      <c r="C69" s="419" t="s">
        <v>207</v>
      </c>
      <c r="D69" s="419" t="s">
        <v>207</v>
      </c>
      <c r="E69" s="419" t="s">
        <v>206</v>
      </c>
      <c r="F69" s="419" t="s">
        <v>208</v>
      </c>
      <c r="G69" s="419" t="s">
        <v>206</v>
      </c>
      <c r="H69" s="419" t="s">
        <v>207</v>
      </c>
      <c r="I69" s="419" t="s">
        <v>207</v>
      </c>
      <c r="J69" s="278" t="s">
        <v>207</v>
      </c>
    </row>
    <row r="70" spans="1:10" ht="13.5" thickBot="1" x14ac:dyDescent="0.3">
      <c r="A70" s="420"/>
      <c r="B70" s="421" t="s">
        <v>210</v>
      </c>
      <c r="C70" s="422">
        <v>62</v>
      </c>
      <c r="D70" s="422">
        <v>39</v>
      </c>
      <c r="E70" s="422">
        <v>60</v>
      </c>
      <c r="F70" s="422">
        <v>13</v>
      </c>
      <c r="G70" s="422">
        <v>47</v>
      </c>
      <c r="H70" s="422">
        <v>43</v>
      </c>
      <c r="I70" s="422">
        <v>35</v>
      </c>
      <c r="J70" s="423">
        <v>39</v>
      </c>
    </row>
    <row r="71" spans="1:10" x14ac:dyDescent="0.25">
      <c r="A71" s="19" t="s">
        <v>123</v>
      </c>
      <c r="B71" s="194" t="s">
        <v>124</v>
      </c>
      <c r="C71" s="419" t="s">
        <v>388</v>
      </c>
      <c r="D71" s="419" t="s">
        <v>206</v>
      </c>
      <c r="E71" s="419" t="s">
        <v>388</v>
      </c>
      <c r="F71" s="419" t="s">
        <v>206</v>
      </c>
      <c r="G71" s="419" t="s">
        <v>206</v>
      </c>
      <c r="H71" s="419" t="s">
        <v>388</v>
      </c>
      <c r="I71" s="419" t="s">
        <v>388</v>
      </c>
      <c r="J71" s="278" t="s">
        <v>388</v>
      </c>
    </row>
    <row r="72" spans="1:10" x14ac:dyDescent="0.25">
      <c r="A72" s="14" t="s">
        <v>125</v>
      </c>
      <c r="B72" s="191" t="s">
        <v>126</v>
      </c>
      <c r="C72" s="418" t="s">
        <v>206</v>
      </c>
      <c r="D72" s="418" t="s">
        <v>206</v>
      </c>
      <c r="E72" s="418" t="s">
        <v>388</v>
      </c>
      <c r="F72" s="418" t="s">
        <v>388</v>
      </c>
      <c r="G72" s="418" t="s">
        <v>388</v>
      </c>
      <c r="H72" s="418" t="s">
        <v>388</v>
      </c>
      <c r="I72" s="418" t="s">
        <v>388</v>
      </c>
      <c r="J72" s="275" t="s">
        <v>388</v>
      </c>
    </row>
    <row r="73" spans="1:10" x14ac:dyDescent="0.25">
      <c r="A73" s="19" t="s">
        <v>127</v>
      </c>
      <c r="B73" s="194" t="s">
        <v>128</v>
      </c>
      <c r="C73" s="419" t="s">
        <v>206</v>
      </c>
      <c r="D73" s="419" t="s">
        <v>206</v>
      </c>
      <c r="E73" s="419" t="s">
        <v>206</v>
      </c>
      <c r="F73" s="419" t="s">
        <v>388</v>
      </c>
      <c r="G73" s="419" t="s">
        <v>206</v>
      </c>
      <c r="H73" s="419" t="s">
        <v>206</v>
      </c>
      <c r="I73" s="419" t="s">
        <v>206</v>
      </c>
      <c r="J73" s="278" t="s">
        <v>388</v>
      </c>
    </row>
    <row r="74" spans="1:10" x14ac:dyDescent="0.25">
      <c r="A74" s="14" t="s">
        <v>129</v>
      </c>
      <c r="B74" s="191" t="s">
        <v>130</v>
      </c>
      <c r="C74" s="418" t="s">
        <v>208</v>
      </c>
      <c r="D74" s="418" t="s">
        <v>206</v>
      </c>
      <c r="E74" s="418" t="s">
        <v>206</v>
      </c>
      <c r="F74" s="418" t="s">
        <v>388</v>
      </c>
      <c r="G74" s="418" t="s">
        <v>206</v>
      </c>
      <c r="H74" s="418" t="s">
        <v>208</v>
      </c>
      <c r="I74" s="418" t="s">
        <v>208</v>
      </c>
      <c r="J74" s="275" t="s">
        <v>388</v>
      </c>
    </row>
    <row r="75" spans="1:10" x14ac:dyDescent="0.25">
      <c r="A75" s="19" t="s">
        <v>131</v>
      </c>
      <c r="B75" s="194" t="s">
        <v>132</v>
      </c>
      <c r="C75" s="419" t="s">
        <v>207</v>
      </c>
      <c r="D75" s="419" t="s">
        <v>207</v>
      </c>
      <c r="E75" s="419" t="s">
        <v>388</v>
      </c>
      <c r="F75" s="419" t="s">
        <v>388</v>
      </c>
      <c r="G75" s="419" t="s">
        <v>388</v>
      </c>
      <c r="H75" s="419" t="s">
        <v>388</v>
      </c>
      <c r="I75" s="419" t="s">
        <v>388</v>
      </c>
      <c r="J75" s="278" t="s">
        <v>388</v>
      </c>
    </row>
    <row r="76" spans="1:10" s="216" customFormat="1" x14ac:dyDescent="0.25">
      <c r="A76" s="14" t="s">
        <v>131</v>
      </c>
      <c r="B76" s="191" t="s">
        <v>360</v>
      </c>
      <c r="C76" s="418" t="s">
        <v>389</v>
      </c>
      <c r="D76" s="418" t="s">
        <v>389</v>
      </c>
      <c r="E76" s="418" t="s">
        <v>389</v>
      </c>
      <c r="F76" s="418" t="s">
        <v>389</v>
      </c>
      <c r="G76" s="418" t="s">
        <v>389</v>
      </c>
      <c r="H76" s="418" t="s">
        <v>389</v>
      </c>
      <c r="I76" s="418" t="s">
        <v>389</v>
      </c>
      <c r="J76" s="275" t="s">
        <v>389</v>
      </c>
    </row>
    <row r="77" spans="1:10" x14ac:dyDescent="0.25">
      <c r="A77" s="19" t="s">
        <v>133</v>
      </c>
      <c r="B77" s="194" t="s">
        <v>134</v>
      </c>
      <c r="C77" s="419" t="s">
        <v>388</v>
      </c>
      <c r="D77" s="419" t="s">
        <v>388</v>
      </c>
      <c r="E77" s="419" t="s">
        <v>388</v>
      </c>
      <c r="F77" s="419" t="s">
        <v>388</v>
      </c>
      <c r="G77" s="419" t="s">
        <v>388</v>
      </c>
      <c r="H77" s="419" t="s">
        <v>388</v>
      </c>
      <c r="I77" s="419" t="s">
        <v>388</v>
      </c>
      <c r="J77" s="278" t="s">
        <v>388</v>
      </c>
    </row>
    <row r="78" spans="1:10" x14ac:dyDescent="0.25">
      <c r="A78" s="14" t="s">
        <v>133</v>
      </c>
      <c r="B78" s="191" t="s">
        <v>135</v>
      </c>
      <c r="C78" s="418" t="s">
        <v>206</v>
      </c>
      <c r="D78" s="418" t="s">
        <v>207</v>
      </c>
      <c r="E78" s="418" t="s">
        <v>207</v>
      </c>
      <c r="F78" s="418" t="s">
        <v>207</v>
      </c>
      <c r="G78" s="418" t="s">
        <v>388</v>
      </c>
      <c r="H78" s="418" t="s">
        <v>207</v>
      </c>
      <c r="I78" s="418" t="s">
        <v>207</v>
      </c>
      <c r="J78" s="275" t="s">
        <v>388</v>
      </c>
    </row>
    <row r="79" spans="1:10" x14ac:dyDescent="0.25">
      <c r="A79" s="19" t="s">
        <v>133</v>
      </c>
      <c r="B79" s="194" t="s">
        <v>136</v>
      </c>
      <c r="C79" s="419" t="s">
        <v>206</v>
      </c>
      <c r="D79" s="419" t="s">
        <v>207</v>
      </c>
      <c r="E79" s="419" t="s">
        <v>388</v>
      </c>
      <c r="F79" s="419" t="s">
        <v>207</v>
      </c>
      <c r="G79" s="419" t="s">
        <v>388</v>
      </c>
      <c r="H79" s="419" t="s">
        <v>388</v>
      </c>
      <c r="I79" s="419" t="s">
        <v>388</v>
      </c>
      <c r="J79" s="278" t="s">
        <v>388</v>
      </c>
    </row>
    <row r="80" spans="1:10" x14ac:dyDescent="0.25">
      <c r="A80" s="424" t="s">
        <v>137</v>
      </c>
      <c r="B80" s="425" t="s">
        <v>138</v>
      </c>
      <c r="C80" s="426" t="s">
        <v>206</v>
      </c>
      <c r="D80" s="426" t="s">
        <v>206</v>
      </c>
      <c r="E80" s="426" t="s">
        <v>388</v>
      </c>
      <c r="F80" s="426" t="s">
        <v>388</v>
      </c>
      <c r="G80" s="426" t="s">
        <v>206</v>
      </c>
      <c r="H80" s="426" t="s">
        <v>388</v>
      </c>
      <c r="I80" s="426" t="s">
        <v>388</v>
      </c>
      <c r="J80" s="427" t="s">
        <v>388</v>
      </c>
    </row>
    <row r="81" spans="1:10" ht="13.5" thickBot="1" x14ac:dyDescent="0.3">
      <c r="A81" s="428"/>
      <c r="B81" s="429" t="s">
        <v>211</v>
      </c>
      <c r="C81" s="430">
        <v>5</v>
      </c>
      <c r="D81" s="430">
        <v>5</v>
      </c>
      <c r="E81" s="430">
        <v>2</v>
      </c>
      <c r="F81" s="430">
        <v>1</v>
      </c>
      <c r="G81" s="430">
        <v>4</v>
      </c>
      <c r="H81" s="430">
        <v>1</v>
      </c>
      <c r="I81" s="430">
        <v>1</v>
      </c>
      <c r="J81" s="431">
        <v>0</v>
      </c>
    </row>
    <row r="82" spans="1:10" x14ac:dyDescent="0.25">
      <c r="A82" s="48" t="s">
        <v>458</v>
      </c>
    </row>
    <row r="83" spans="1:10" x14ac:dyDescent="0.25">
      <c r="A83" s="48"/>
    </row>
    <row r="84" spans="1:10" x14ac:dyDescent="0.25">
      <c r="A84" s="48" t="s">
        <v>459</v>
      </c>
    </row>
    <row r="85" spans="1:10" x14ac:dyDescent="0.25">
      <c r="A85" s="49" t="s">
        <v>359</v>
      </c>
    </row>
    <row r="87" spans="1:10" ht="13.5" thickBot="1" x14ac:dyDescent="0.35">
      <c r="A87" s="432" t="s">
        <v>213</v>
      </c>
    </row>
    <row r="88" spans="1:10" ht="13" x14ac:dyDescent="0.3">
      <c r="A88" s="683" t="s">
        <v>7</v>
      </c>
      <c r="B88" s="684" t="s">
        <v>8</v>
      </c>
      <c r="C88" s="685" t="s">
        <v>214</v>
      </c>
      <c r="D88" s="736" t="s">
        <v>215</v>
      </c>
      <c r="E88" s="737"/>
      <c r="F88" s="737"/>
      <c r="G88" s="737"/>
      <c r="H88" s="737"/>
      <c r="I88" s="737"/>
      <c r="J88" s="738"/>
    </row>
    <row r="89" spans="1:10" ht="12.75" customHeight="1" x14ac:dyDescent="0.25">
      <c r="A89" s="14" t="s">
        <v>16</v>
      </c>
      <c r="B89" s="191" t="s">
        <v>18</v>
      </c>
      <c r="C89" s="433" t="s">
        <v>206</v>
      </c>
      <c r="D89" s="739" t="s">
        <v>216</v>
      </c>
      <c r="E89" s="740"/>
      <c r="F89" s="740"/>
      <c r="G89" s="740"/>
      <c r="H89" s="740"/>
      <c r="I89" s="740"/>
      <c r="J89" s="741"/>
    </row>
    <row r="90" spans="1:10" ht="12.75" customHeight="1" x14ac:dyDescent="0.25">
      <c r="A90" s="434" t="s">
        <v>93</v>
      </c>
      <c r="B90" s="435" t="s">
        <v>94</v>
      </c>
      <c r="C90" s="436" t="s">
        <v>206</v>
      </c>
      <c r="D90" s="730" t="s">
        <v>217</v>
      </c>
      <c r="E90" s="731"/>
      <c r="F90" s="731"/>
      <c r="G90" s="731"/>
      <c r="H90" s="731"/>
      <c r="I90" s="731"/>
      <c r="J90" s="732"/>
    </row>
    <row r="91" spans="1:10" ht="13.4" customHeight="1" x14ac:dyDescent="0.25">
      <c r="A91" s="424" t="s">
        <v>133</v>
      </c>
      <c r="B91" s="425" t="s">
        <v>136</v>
      </c>
      <c r="C91" s="437" t="s">
        <v>206</v>
      </c>
      <c r="D91" s="733" t="s">
        <v>218</v>
      </c>
      <c r="E91" s="734"/>
      <c r="F91" s="734"/>
      <c r="G91" s="734"/>
      <c r="H91" s="734"/>
      <c r="I91" s="734"/>
      <c r="J91" s="735"/>
    </row>
    <row r="92" spans="1:10" x14ac:dyDescent="0.25">
      <c r="A92" s="48" t="s">
        <v>458</v>
      </c>
    </row>
    <row r="93" spans="1:10" x14ac:dyDescent="0.25">
      <c r="A93" s="48"/>
    </row>
    <row r="94" spans="1:10" x14ac:dyDescent="0.25">
      <c r="A94" s="48" t="s">
        <v>459</v>
      </c>
    </row>
    <row r="95" spans="1:10" x14ac:dyDescent="0.25">
      <c r="A95" s="49" t="s">
        <v>359</v>
      </c>
    </row>
  </sheetData>
  <autoFilter ref="A3:J3"/>
  <mergeCells count="5">
    <mergeCell ref="D90:J90"/>
    <mergeCell ref="D91:J91"/>
    <mergeCell ref="A2:B2"/>
    <mergeCell ref="D88:J88"/>
    <mergeCell ref="D89:J89"/>
  </mergeCells>
  <hyperlinks>
    <hyperlink ref="A2:B2" location="TOC!A1" display="Return to Table of Contents"/>
  </hyperlinks>
  <pageMargins left="0.25" right="0.25" top="0.75" bottom="0.75" header="0.3" footer="0.3"/>
  <pageSetup scale="56" fitToHeight="0" orientation="portrait" horizontalDpi="1200" verticalDpi="1200" r:id="rId1"/>
  <headerFooter>
    <oddHeader>&amp;L2018-19 Survey of Dental Education
Report 2 - Tuition, Admission, and Attrition</oddHeader>
  </headerFooter>
  <rowBreaks count="1" manualBreakCount="1">
    <brk id="8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796875" defaultRowHeight="12.5" x14ac:dyDescent="0.25"/>
  <cols>
    <col min="1" max="1" width="5.453125" style="1" customWidth="1"/>
    <col min="2" max="2" width="57" style="1" customWidth="1"/>
    <col min="3" max="6" width="13.453125" style="1" customWidth="1"/>
    <col min="7" max="7" width="13.54296875" style="1" customWidth="1"/>
    <col min="8" max="8" width="15.1796875" style="1" customWidth="1"/>
    <col min="9" max="9" width="13.453125" style="1" customWidth="1"/>
    <col min="10" max="10" width="16" style="1" customWidth="1"/>
    <col min="11" max="11" width="13.453125" style="1" customWidth="1"/>
    <col min="12" max="16384" width="9.1796875" style="1"/>
  </cols>
  <sheetData>
    <row r="1" spans="1:11" ht="13" x14ac:dyDescent="0.3">
      <c r="A1" s="2" t="s">
        <v>219</v>
      </c>
      <c r="B1" s="216"/>
      <c r="C1" s="216"/>
      <c r="D1" s="216"/>
      <c r="E1" s="216"/>
      <c r="F1" s="216"/>
      <c r="G1" s="216"/>
      <c r="H1" s="216"/>
      <c r="I1" s="216"/>
      <c r="J1" s="216"/>
      <c r="K1" s="216"/>
    </row>
    <row r="2" spans="1:11" ht="13" thickBot="1" x14ac:dyDescent="0.3">
      <c r="A2" s="698" t="s">
        <v>1</v>
      </c>
      <c r="B2" s="698"/>
      <c r="C2" s="216"/>
      <c r="D2" s="216"/>
      <c r="E2" s="216"/>
      <c r="F2" s="216"/>
      <c r="G2" s="216"/>
      <c r="H2" s="216"/>
      <c r="I2" s="216"/>
      <c r="J2" s="216"/>
      <c r="K2" s="216"/>
    </row>
    <row r="3" spans="1:11" ht="13.4" customHeight="1" x14ac:dyDescent="0.3">
      <c r="A3" s="699"/>
      <c r="B3" s="700"/>
      <c r="C3" s="757" t="s">
        <v>220</v>
      </c>
      <c r="D3" s="758"/>
      <c r="E3" s="758"/>
      <c r="F3" s="438"/>
      <c r="G3" s="438"/>
      <c r="H3" s="438"/>
      <c r="I3" s="438"/>
      <c r="J3" s="438"/>
      <c r="K3" s="753"/>
    </row>
    <row r="4" spans="1:11" ht="12.75" customHeight="1" x14ac:dyDescent="0.25">
      <c r="A4" s="722" t="s">
        <v>7</v>
      </c>
      <c r="B4" s="759" t="s">
        <v>8</v>
      </c>
      <c r="C4" s="760" t="s">
        <v>221</v>
      </c>
      <c r="D4" s="756" t="s">
        <v>222</v>
      </c>
      <c r="E4" s="756" t="s">
        <v>223</v>
      </c>
      <c r="F4" s="756" t="s">
        <v>224</v>
      </c>
      <c r="G4" s="756" t="s">
        <v>463</v>
      </c>
      <c r="H4" s="756" t="s">
        <v>225</v>
      </c>
      <c r="I4" s="756" t="s">
        <v>226</v>
      </c>
      <c r="J4" s="756" t="s">
        <v>227</v>
      </c>
      <c r="K4" s="754"/>
    </row>
    <row r="5" spans="1:11" ht="36.75" customHeight="1" x14ac:dyDescent="0.3">
      <c r="A5" s="722"/>
      <c r="B5" s="759"/>
      <c r="C5" s="760"/>
      <c r="D5" s="756"/>
      <c r="E5" s="756"/>
      <c r="F5" s="756"/>
      <c r="G5" s="756"/>
      <c r="H5" s="756"/>
      <c r="I5" s="756"/>
      <c r="J5" s="756"/>
      <c r="K5" s="439" t="s">
        <v>464</v>
      </c>
    </row>
    <row r="6" spans="1:11" x14ac:dyDescent="0.25">
      <c r="A6" s="14" t="s">
        <v>11</v>
      </c>
      <c r="B6" s="15" t="s">
        <v>12</v>
      </c>
      <c r="C6" s="440" t="s">
        <v>206</v>
      </c>
      <c r="D6" s="418" t="s">
        <v>206</v>
      </c>
      <c r="E6" s="418" t="s">
        <v>206</v>
      </c>
      <c r="F6" s="418" t="s">
        <v>206</v>
      </c>
      <c r="G6" s="418" t="s">
        <v>206</v>
      </c>
      <c r="H6" s="418" t="s">
        <v>207</v>
      </c>
      <c r="I6" s="418" t="s">
        <v>206</v>
      </c>
      <c r="J6" s="418" t="s">
        <v>206</v>
      </c>
      <c r="K6" s="275" t="s">
        <v>208</v>
      </c>
    </row>
    <row r="7" spans="1:11" x14ac:dyDescent="0.25">
      <c r="A7" s="19" t="s">
        <v>13</v>
      </c>
      <c r="B7" s="20" t="s">
        <v>14</v>
      </c>
      <c r="C7" s="441" t="s">
        <v>206</v>
      </c>
      <c r="D7" s="419" t="s">
        <v>208</v>
      </c>
      <c r="E7" s="419" t="s">
        <v>207</v>
      </c>
      <c r="F7" s="419" t="s">
        <v>206</v>
      </c>
      <c r="G7" s="419" t="s">
        <v>207</v>
      </c>
      <c r="H7" s="419" t="s">
        <v>208</v>
      </c>
      <c r="I7" s="419" t="s">
        <v>206</v>
      </c>
      <c r="J7" s="419" t="s">
        <v>207</v>
      </c>
      <c r="K7" s="278" t="s">
        <v>208</v>
      </c>
    </row>
    <row r="8" spans="1:11" x14ac:dyDescent="0.25">
      <c r="A8" s="14" t="s">
        <v>13</v>
      </c>
      <c r="B8" s="15" t="s">
        <v>15</v>
      </c>
      <c r="C8" s="440" t="s">
        <v>206</v>
      </c>
      <c r="D8" s="418" t="s">
        <v>207</v>
      </c>
      <c r="E8" s="418" t="s">
        <v>207</v>
      </c>
      <c r="F8" s="418" t="s">
        <v>212</v>
      </c>
      <c r="G8" s="418" t="s">
        <v>207</v>
      </c>
      <c r="H8" s="418" t="s">
        <v>212</v>
      </c>
      <c r="I8" s="418" t="s">
        <v>207</v>
      </c>
      <c r="J8" s="418" t="s">
        <v>206</v>
      </c>
      <c r="K8" s="275" t="s">
        <v>208</v>
      </c>
    </row>
    <row r="9" spans="1:11" x14ac:dyDescent="0.25">
      <c r="A9" s="19" t="s">
        <v>16</v>
      </c>
      <c r="B9" s="20" t="s">
        <v>17</v>
      </c>
      <c r="C9" s="441" t="s">
        <v>206</v>
      </c>
      <c r="D9" s="419" t="s">
        <v>206</v>
      </c>
      <c r="E9" s="419" t="s">
        <v>206</v>
      </c>
      <c r="F9" s="419" t="s">
        <v>206</v>
      </c>
      <c r="G9" s="419" t="s">
        <v>206</v>
      </c>
      <c r="H9" s="419" t="s">
        <v>206</v>
      </c>
      <c r="I9" s="419" t="s">
        <v>206</v>
      </c>
      <c r="J9" s="419" t="s">
        <v>206</v>
      </c>
      <c r="K9" s="278" t="s">
        <v>206</v>
      </c>
    </row>
    <row r="10" spans="1:11" x14ac:dyDescent="0.25">
      <c r="A10" s="14" t="s">
        <v>16</v>
      </c>
      <c r="B10" s="15" t="s">
        <v>18</v>
      </c>
      <c r="C10" s="440" t="s">
        <v>207</v>
      </c>
      <c r="D10" s="418" t="s">
        <v>207</v>
      </c>
      <c r="E10" s="418" t="s">
        <v>207</v>
      </c>
      <c r="F10" s="418" t="s">
        <v>206</v>
      </c>
      <c r="G10" s="418" t="s">
        <v>207</v>
      </c>
      <c r="H10" s="418" t="s">
        <v>209</v>
      </c>
      <c r="I10" s="418" t="s">
        <v>206</v>
      </c>
      <c r="J10" s="418" t="s">
        <v>206</v>
      </c>
      <c r="K10" s="275" t="s">
        <v>207</v>
      </c>
    </row>
    <row r="11" spans="1:11" x14ac:dyDescent="0.25">
      <c r="A11" s="19" t="s">
        <v>16</v>
      </c>
      <c r="B11" s="20" t="s">
        <v>19</v>
      </c>
      <c r="C11" s="441" t="s">
        <v>206</v>
      </c>
      <c r="D11" s="419" t="s">
        <v>207</v>
      </c>
      <c r="E11" s="419" t="s">
        <v>206</v>
      </c>
      <c r="F11" s="419" t="s">
        <v>206</v>
      </c>
      <c r="G11" s="419" t="s">
        <v>206</v>
      </c>
      <c r="H11" s="419" t="s">
        <v>212</v>
      </c>
      <c r="I11" s="419" t="s">
        <v>207</v>
      </c>
      <c r="J11" s="419" t="s">
        <v>206</v>
      </c>
      <c r="K11" s="278" t="s">
        <v>207</v>
      </c>
    </row>
    <row r="12" spans="1:11" x14ac:dyDescent="0.25">
      <c r="A12" s="14" t="s">
        <v>16</v>
      </c>
      <c r="B12" s="15" t="s">
        <v>20</v>
      </c>
      <c r="C12" s="440" t="s">
        <v>206</v>
      </c>
      <c r="D12" s="418" t="s">
        <v>206</v>
      </c>
      <c r="E12" s="418" t="s">
        <v>206</v>
      </c>
      <c r="F12" s="418" t="s">
        <v>206</v>
      </c>
      <c r="G12" s="418" t="s">
        <v>206</v>
      </c>
      <c r="H12" s="418" t="s">
        <v>206</v>
      </c>
      <c r="I12" s="418" t="s">
        <v>206</v>
      </c>
      <c r="J12" s="418" t="s">
        <v>206</v>
      </c>
      <c r="K12" s="275" t="s">
        <v>206</v>
      </c>
    </row>
    <row r="13" spans="1:11" x14ac:dyDescent="0.25">
      <c r="A13" s="19" t="s">
        <v>16</v>
      </c>
      <c r="B13" s="20" t="s">
        <v>21</v>
      </c>
      <c r="C13" s="441" t="s">
        <v>206</v>
      </c>
      <c r="D13" s="419" t="s">
        <v>207</v>
      </c>
      <c r="E13" s="419" t="s">
        <v>206</v>
      </c>
      <c r="F13" s="419" t="s">
        <v>206</v>
      </c>
      <c r="G13" s="419" t="s">
        <v>207</v>
      </c>
      <c r="H13" s="419" t="s">
        <v>206</v>
      </c>
      <c r="I13" s="419" t="s">
        <v>206</v>
      </c>
      <c r="J13" s="419" t="s">
        <v>207</v>
      </c>
      <c r="K13" s="278" t="s">
        <v>207</v>
      </c>
    </row>
    <row r="14" spans="1:11" x14ac:dyDescent="0.25">
      <c r="A14" s="14" t="s">
        <v>16</v>
      </c>
      <c r="B14" s="15" t="s">
        <v>22</v>
      </c>
      <c r="C14" s="440" t="s">
        <v>207</v>
      </c>
      <c r="D14" s="418" t="s">
        <v>207</v>
      </c>
      <c r="E14" s="418" t="s">
        <v>207</v>
      </c>
      <c r="F14" s="418" t="s">
        <v>206</v>
      </c>
      <c r="G14" s="418" t="s">
        <v>207</v>
      </c>
      <c r="H14" s="418" t="s">
        <v>207</v>
      </c>
      <c r="I14" s="418" t="s">
        <v>206</v>
      </c>
      <c r="J14" s="418" t="s">
        <v>206</v>
      </c>
      <c r="K14" s="275" t="s">
        <v>207</v>
      </c>
    </row>
    <row r="15" spans="1:11" x14ac:dyDescent="0.25">
      <c r="A15" s="19" t="s">
        <v>23</v>
      </c>
      <c r="B15" s="20" t="s">
        <v>24</v>
      </c>
      <c r="C15" s="441" t="s">
        <v>206</v>
      </c>
      <c r="D15" s="419" t="s">
        <v>207</v>
      </c>
      <c r="E15" s="419" t="s">
        <v>206</v>
      </c>
      <c r="F15" s="419" t="s">
        <v>206</v>
      </c>
      <c r="G15" s="419" t="s">
        <v>206</v>
      </c>
      <c r="H15" s="419" t="s">
        <v>207</v>
      </c>
      <c r="I15" s="419" t="s">
        <v>206</v>
      </c>
      <c r="J15" s="419" t="s">
        <v>206</v>
      </c>
      <c r="K15" s="278" t="s">
        <v>206</v>
      </c>
    </row>
    <row r="16" spans="1:11" x14ac:dyDescent="0.25">
      <c r="A16" s="14" t="s">
        <v>25</v>
      </c>
      <c r="B16" s="15" t="s">
        <v>26</v>
      </c>
      <c r="C16" s="440" t="s">
        <v>206</v>
      </c>
      <c r="D16" s="418" t="s">
        <v>206</v>
      </c>
      <c r="E16" s="418" t="s">
        <v>206</v>
      </c>
      <c r="F16" s="418" t="s">
        <v>206</v>
      </c>
      <c r="G16" s="418" t="s">
        <v>206</v>
      </c>
      <c r="H16" s="418" t="s">
        <v>207</v>
      </c>
      <c r="I16" s="418" t="s">
        <v>206</v>
      </c>
      <c r="J16" s="418" t="s">
        <v>206</v>
      </c>
      <c r="K16" s="275" t="s">
        <v>207</v>
      </c>
    </row>
    <row r="17" spans="1:11" x14ac:dyDescent="0.25">
      <c r="A17" s="19" t="s">
        <v>27</v>
      </c>
      <c r="B17" s="20" t="s">
        <v>28</v>
      </c>
      <c r="C17" s="441" t="s">
        <v>206</v>
      </c>
      <c r="D17" s="419" t="s">
        <v>207</v>
      </c>
      <c r="E17" s="419" t="s">
        <v>207</v>
      </c>
      <c r="F17" s="419" t="s">
        <v>212</v>
      </c>
      <c r="G17" s="419" t="s">
        <v>207</v>
      </c>
      <c r="H17" s="419" t="s">
        <v>212</v>
      </c>
      <c r="I17" s="419" t="s">
        <v>207</v>
      </c>
      <c r="J17" s="419" t="s">
        <v>208</v>
      </c>
      <c r="K17" s="278" t="s">
        <v>207</v>
      </c>
    </row>
    <row r="18" spans="1:11" x14ac:dyDescent="0.25">
      <c r="A18" s="14" t="s">
        <v>29</v>
      </c>
      <c r="B18" s="15" t="s">
        <v>30</v>
      </c>
      <c r="C18" s="440" t="s">
        <v>206</v>
      </c>
      <c r="D18" s="418" t="s">
        <v>207</v>
      </c>
      <c r="E18" s="418" t="s">
        <v>207</v>
      </c>
      <c r="F18" s="418" t="s">
        <v>206</v>
      </c>
      <c r="G18" s="418" t="s">
        <v>207</v>
      </c>
      <c r="H18" s="418" t="s">
        <v>208</v>
      </c>
      <c r="I18" s="418" t="s">
        <v>206</v>
      </c>
      <c r="J18" s="418" t="s">
        <v>206</v>
      </c>
      <c r="K18" s="275" t="s">
        <v>206</v>
      </c>
    </row>
    <row r="19" spans="1:11" x14ac:dyDescent="0.25">
      <c r="A19" s="19" t="s">
        <v>29</v>
      </c>
      <c r="B19" s="20" t="s">
        <v>31</v>
      </c>
      <c r="C19" s="441" t="s">
        <v>206</v>
      </c>
      <c r="D19" s="419" t="s">
        <v>207</v>
      </c>
      <c r="E19" s="419" t="s">
        <v>206</v>
      </c>
      <c r="F19" s="419" t="s">
        <v>206</v>
      </c>
      <c r="G19" s="419" t="s">
        <v>206</v>
      </c>
      <c r="H19" s="419" t="s">
        <v>207</v>
      </c>
      <c r="I19" s="419" t="s">
        <v>206</v>
      </c>
      <c r="J19" s="419" t="s">
        <v>207</v>
      </c>
      <c r="K19" s="278" t="s">
        <v>206</v>
      </c>
    </row>
    <row r="20" spans="1:11" x14ac:dyDescent="0.25">
      <c r="A20" s="14" t="s">
        <v>29</v>
      </c>
      <c r="B20" s="15" t="s">
        <v>32</v>
      </c>
      <c r="C20" s="440" t="s">
        <v>206</v>
      </c>
      <c r="D20" s="418" t="s">
        <v>207</v>
      </c>
      <c r="E20" s="418" t="s">
        <v>206</v>
      </c>
      <c r="F20" s="418" t="s">
        <v>206</v>
      </c>
      <c r="G20" s="418" t="s">
        <v>206</v>
      </c>
      <c r="H20" s="418" t="s">
        <v>207</v>
      </c>
      <c r="I20" s="418" t="s">
        <v>207</v>
      </c>
      <c r="J20" s="418" t="s">
        <v>206</v>
      </c>
      <c r="K20" s="275" t="s">
        <v>208</v>
      </c>
    </row>
    <row r="21" spans="1:11" x14ac:dyDescent="0.25">
      <c r="A21" s="19" t="s">
        <v>33</v>
      </c>
      <c r="B21" s="20" t="s">
        <v>34</v>
      </c>
      <c r="C21" s="441" t="s">
        <v>206</v>
      </c>
      <c r="D21" s="419" t="s">
        <v>207</v>
      </c>
      <c r="E21" s="419" t="s">
        <v>206</v>
      </c>
      <c r="F21" s="419" t="s">
        <v>206</v>
      </c>
      <c r="G21" s="419" t="s">
        <v>206</v>
      </c>
      <c r="H21" s="419" t="s">
        <v>212</v>
      </c>
      <c r="I21" s="419" t="s">
        <v>206</v>
      </c>
      <c r="J21" s="419" t="s">
        <v>207</v>
      </c>
      <c r="K21" s="278" t="s">
        <v>206</v>
      </c>
    </row>
    <row r="22" spans="1:11" x14ac:dyDescent="0.25">
      <c r="A22" s="14" t="s">
        <v>35</v>
      </c>
      <c r="B22" s="15" t="s">
        <v>36</v>
      </c>
      <c r="C22" s="440" t="s">
        <v>206</v>
      </c>
      <c r="D22" s="418" t="s">
        <v>207</v>
      </c>
      <c r="E22" s="418" t="s">
        <v>206</v>
      </c>
      <c r="F22" s="418" t="s">
        <v>206</v>
      </c>
      <c r="G22" s="418" t="s">
        <v>206</v>
      </c>
      <c r="H22" s="418" t="s">
        <v>212</v>
      </c>
      <c r="I22" s="418" t="s">
        <v>206</v>
      </c>
      <c r="J22" s="418" t="s">
        <v>206</v>
      </c>
      <c r="K22" s="275" t="s">
        <v>206</v>
      </c>
    </row>
    <row r="23" spans="1:11" x14ac:dyDescent="0.25">
      <c r="A23" s="19" t="s">
        <v>35</v>
      </c>
      <c r="B23" s="20" t="s">
        <v>37</v>
      </c>
      <c r="C23" s="441" t="s">
        <v>206</v>
      </c>
      <c r="D23" s="419" t="s">
        <v>207</v>
      </c>
      <c r="E23" s="419" t="s">
        <v>206</v>
      </c>
      <c r="F23" s="419" t="s">
        <v>206</v>
      </c>
      <c r="G23" s="419" t="s">
        <v>206</v>
      </c>
      <c r="H23" s="419" t="s">
        <v>212</v>
      </c>
      <c r="I23" s="419" t="s">
        <v>206</v>
      </c>
      <c r="J23" s="419" t="s">
        <v>206</v>
      </c>
      <c r="K23" s="278" t="s">
        <v>206</v>
      </c>
    </row>
    <row r="24" spans="1:11" x14ac:dyDescent="0.25">
      <c r="A24" s="14" t="s">
        <v>35</v>
      </c>
      <c r="B24" s="15" t="s">
        <v>38</v>
      </c>
      <c r="C24" s="440" t="s">
        <v>206</v>
      </c>
      <c r="D24" s="418" t="s">
        <v>207</v>
      </c>
      <c r="E24" s="418" t="s">
        <v>206</v>
      </c>
      <c r="F24" s="418" t="s">
        <v>206</v>
      </c>
      <c r="G24" s="418" t="s">
        <v>206</v>
      </c>
      <c r="H24" s="418" t="s">
        <v>212</v>
      </c>
      <c r="I24" s="418" t="s">
        <v>207</v>
      </c>
      <c r="J24" s="418" t="s">
        <v>207</v>
      </c>
      <c r="K24" s="275" t="s">
        <v>206</v>
      </c>
    </row>
    <row r="25" spans="1:11" x14ac:dyDescent="0.25">
      <c r="A25" s="19" t="s">
        <v>39</v>
      </c>
      <c r="B25" s="20" t="s">
        <v>40</v>
      </c>
      <c r="C25" s="441" t="s">
        <v>206</v>
      </c>
      <c r="D25" s="419" t="s">
        <v>207</v>
      </c>
      <c r="E25" s="419" t="s">
        <v>206</v>
      </c>
      <c r="F25" s="419" t="s">
        <v>206</v>
      </c>
      <c r="G25" s="419" t="s">
        <v>206</v>
      </c>
      <c r="H25" s="419" t="s">
        <v>208</v>
      </c>
      <c r="I25" s="419" t="s">
        <v>206</v>
      </c>
      <c r="J25" s="419" t="s">
        <v>207</v>
      </c>
      <c r="K25" s="278" t="s">
        <v>207</v>
      </c>
    </row>
    <row r="26" spans="1:11" x14ac:dyDescent="0.25">
      <c r="A26" s="14" t="s">
        <v>41</v>
      </c>
      <c r="B26" s="15" t="s">
        <v>42</v>
      </c>
      <c r="C26" s="440" t="s">
        <v>206</v>
      </c>
      <c r="D26" s="418" t="s">
        <v>206</v>
      </c>
      <c r="E26" s="418" t="s">
        <v>206</v>
      </c>
      <c r="F26" s="418" t="s">
        <v>206</v>
      </c>
      <c r="G26" s="418" t="s">
        <v>206</v>
      </c>
      <c r="H26" s="418" t="s">
        <v>206</v>
      </c>
      <c r="I26" s="418" t="s">
        <v>206</v>
      </c>
      <c r="J26" s="418" t="s">
        <v>206</v>
      </c>
      <c r="K26" s="275" t="s">
        <v>206</v>
      </c>
    </row>
    <row r="27" spans="1:11" x14ac:dyDescent="0.25">
      <c r="A27" s="19" t="s">
        <v>43</v>
      </c>
      <c r="B27" s="20" t="s">
        <v>44</v>
      </c>
      <c r="C27" s="441" t="s">
        <v>206</v>
      </c>
      <c r="D27" s="419" t="s">
        <v>207</v>
      </c>
      <c r="E27" s="419" t="s">
        <v>206</v>
      </c>
      <c r="F27" s="419" t="s">
        <v>206</v>
      </c>
      <c r="G27" s="419" t="s">
        <v>206</v>
      </c>
      <c r="H27" s="419" t="s">
        <v>207</v>
      </c>
      <c r="I27" s="419" t="s">
        <v>206</v>
      </c>
      <c r="J27" s="419" t="s">
        <v>206</v>
      </c>
      <c r="K27" s="278" t="s">
        <v>207</v>
      </c>
    </row>
    <row r="28" spans="1:11" x14ac:dyDescent="0.25">
      <c r="A28" s="14" t="s">
        <v>43</v>
      </c>
      <c r="B28" s="15" t="s">
        <v>45</v>
      </c>
      <c r="C28" s="440" t="s">
        <v>206</v>
      </c>
      <c r="D28" s="418" t="s">
        <v>207</v>
      </c>
      <c r="E28" s="418" t="s">
        <v>206</v>
      </c>
      <c r="F28" s="418" t="s">
        <v>206</v>
      </c>
      <c r="G28" s="418" t="s">
        <v>206</v>
      </c>
      <c r="H28" s="418" t="s">
        <v>206</v>
      </c>
      <c r="I28" s="418" t="s">
        <v>206</v>
      </c>
      <c r="J28" s="418" t="s">
        <v>206</v>
      </c>
      <c r="K28" s="275" t="s">
        <v>206</v>
      </c>
    </row>
    <row r="29" spans="1:11" x14ac:dyDescent="0.25">
      <c r="A29" s="19" t="s">
        <v>46</v>
      </c>
      <c r="B29" s="20" t="s">
        <v>47</v>
      </c>
      <c r="C29" s="441" t="s">
        <v>206</v>
      </c>
      <c r="D29" s="419" t="s">
        <v>207</v>
      </c>
      <c r="E29" s="419" t="s">
        <v>206</v>
      </c>
      <c r="F29" s="419" t="s">
        <v>206</v>
      </c>
      <c r="G29" s="419" t="s">
        <v>207</v>
      </c>
      <c r="H29" s="419" t="s">
        <v>207</v>
      </c>
      <c r="I29" s="419" t="s">
        <v>207</v>
      </c>
      <c r="J29" s="419" t="s">
        <v>207</v>
      </c>
      <c r="K29" s="278" t="s">
        <v>207</v>
      </c>
    </row>
    <row r="30" spans="1:11" x14ac:dyDescent="0.25">
      <c r="A30" s="14" t="s">
        <v>48</v>
      </c>
      <c r="B30" s="15" t="s">
        <v>49</v>
      </c>
      <c r="C30" s="440" t="s">
        <v>207</v>
      </c>
      <c r="D30" s="418" t="s">
        <v>207</v>
      </c>
      <c r="E30" s="418" t="s">
        <v>207</v>
      </c>
      <c r="F30" s="418" t="s">
        <v>206</v>
      </c>
      <c r="G30" s="418" t="s">
        <v>206</v>
      </c>
      <c r="H30" s="418" t="s">
        <v>209</v>
      </c>
      <c r="I30" s="418" t="s">
        <v>206</v>
      </c>
      <c r="J30" s="418" t="s">
        <v>206</v>
      </c>
      <c r="K30" s="275" t="s">
        <v>206</v>
      </c>
    </row>
    <row r="31" spans="1:11" x14ac:dyDescent="0.25">
      <c r="A31" s="19" t="s">
        <v>50</v>
      </c>
      <c r="B31" s="20" t="s">
        <v>51</v>
      </c>
      <c r="C31" s="441" t="s">
        <v>206</v>
      </c>
      <c r="D31" s="419" t="s">
        <v>207</v>
      </c>
      <c r="E31" s="419" t="s">
        <v>206</v>
      </c>
      <c r="F31" s="419" t="s">
        <v>206</v>
      </c>
      <c r="G31" s="419" t="s">
        <v>207</v>
      </c>
      <c r="H31" s="419" t="s">
        <v>207</v>
      </c>
      <c r="I31" s="419" t="s">
        <v>206</v>
      </c>
      <c r="J31" s="419" t="s">
        <v>206</v>
      </c>
      <c r="K31" s="278" t="s">
        <v>207</v>
      </c>
    </row>
    <row r="32" spans="1:11" x14ac:dyDescent="0.25">
      <c r="A32" s="14" t="s">
        <v>52</v>
      </c>
      <c r="B32" s="15" t="s">
        <v>53</v>
      </c>
      <c r="C32" s="440" t="s">
        <v>206</v>
      </c>
      <c r="D32" s="418" t="s">
        <v>206</v>
      </c>
      <c r="E32" s="418" t="s">
        <v>206</v>
      </c>
      <c r="F32" s="418" t="s">
        <v>206</v>
      </c>
      <c r="G32" s="418" t="s">
        <v>206</v>
      </c>
      <c r="H32" s="418" t="s">
        <v>207</v>
      </c>
      <c r="I32" s="418" t="s">
        <v>206</v>
      </c>
      <c r="J32" s="418" t="s">
        <v>206</v>
      </c>
      <c r="K32" s="275" t="s">
        <v>206</v>
      </c>
    </row>
    <row r="33" spans="1:11" x14ac:dyDescent="0.25">
      <c r="A33" s="19" t="s">
        <v>52</v>
      </c>
      <c r="B33" s="20" t="s">
        <v>54</v>
      </c>
      <c r="C33" s="441" t="s">
        <v>206</v>
      </c>
      <c r="D33" s="419" t="s">
        <v>207</v>
      </c>
      <c r="E33" s="419" t="s">
        <v>206</v>
      </c>
      <c r="F33" s="419" t="s">
        <v>206</v>
      </c>
      <c r="G33" s="419" t="s">
        <v>206</v>
      </c>
      <c r="H33" s="419" t="s">
        <v>212</v>
      </c>
      <c r="I33" s="419" t="s">
        <v>207</v>
      </c>
      <c r="J33" s="419" t="s">
        <v>207</v>
      </c>
      <c r="K33" s="278" t="s">
        <v>208</v>
      </c>
    </row>
    <row r="34" spans="1:11" x14ac:dyDescent="0.25">
      <c r="A34" s="14" t="s">
        <v>52</v>
      </c>
      <c r="B34" s="15" t="s">
        <v>55</v>
      </c>
      <c r="C34" s="440" t="s">
        <v>206</v>
      </c>
      <c r="D34" s="418" t="s">
        <v>207</v>
      </c>
      <c r="E34" s="418" t="s">
        <v>207</v>
      </c>
      <c r="F34" s="418" t="s">
        <v>206</v>
      </c>
      <c r="G34" s="418" t="s">
        <v>207</v>
      </c>
      <c r="H34" s="418" t="s">
        <v>207</v>
      </c>
      <c r="I34" s="418" t="s">
        <v>206</v>
      </c>
      <c r="J34" s="418" t="s">
        <v>207</v>
      </c>
      <c r="K34" s="275" t="s">
        <v>207</v>
      </c>
    </row>
    <row r="35" spans="1:11" x14ac:dyDescent="0.25">
      <c r="A35" s="19" t="s">
        <v>56</v>
      </c>
      <c r="B35" s="20" t="s">
        <v>57</v>
      </c>
      <c r="C35" s="441" t="s">
        <v>206</v>
      </c>
      <c r="D35" s="419" t="s">
        <v>207</v>
      </c>
      <c r="E35" s="419" t="s">
        <v>206</v>
      </c>
      <c r="F35" s="419" t="s">
        <v>207</v>
      </c>
      <c r="G35" s="419" t="s">
        <v>206</v>
      </c>
      <c r="H35" s="419" t="s">
        <v>207</v>
      </c>
      <c r="I35" s="419" t="s">
        <v>206</v>
      </c>
      <c r="J35" s="419" t="s">
        <v>207</v>
      </c>
      <c r="K35" s="278" t="s">
        <v>207</v>
      </c>
    </row>
    <row r="36" spans="1:11" x14ac:dyDescent="0.25">
      <c r="A36" s="14" t="s">
        <v>56</v>
      </c>
      <c r="B36" s="15" t="s">
        <v>58</v>
      </c>
      <c r="C36" s="440" t="s">
        <v>206</v>
      </c>
      <c r="D36" s="418" t="s">
        <v>206</v>
      </c>
      <c r="E36" s="418" t="s">
        <v>206</v>
      </c>
      <c r="F36" s="418" t="s">
        <v>206</v>
      </c>
      <c r="G36" s="418" t="s">
        <v>206</v>
      </c>
      <c r="H36" s="418" t="s">
        <v>206</v>
      </c>
      <c r="I36" s="418" t="s">
        <v>206</v>
      </c>
      <c r="J36" s="418" t="s">
        <v>206</v>
      </c>
      <c r="K36" s="275" t="s">
        <v>206</v>
      </c>
    </row>
    <row r="37" spans="1:11" x14ac:dyDescent="0.25">
      <c r="A37" s="19" t="s">
        <v>59</v>
      </c>
      <c r="B37" s="20" t="s">
        <v>60</v>
      </c>
      <c r="C37" s="441" t="s">
        <v>206</v>
      </c>
      <c r="D37" s="419" t="s">
        <v>206</v>
      </c>
      <c r="E37" s="419" t="s">
        <v>206</v>
      </c>
      <c r="F37" s="419" t="s">
        <v>206</v>
      </c>
      <c r="G37" s="419" t="s">
        <v>206</v>
      </c>
      <c r="H37" s="419" t="s">
        <v>212</v>
      </c>
      <c r="I37" s="419" t="s">
        <v>206</v>
      </c>
      <c r="J37" s="419" t="s">
        <v>207</v>
      </c>
      <c r="K37" s="278" t="s">
        <v>206</v>
      </c>
    </row>
    <row r="38" spans="1:11" x14ac:dyDescent="0.25">
      <c r="A38" s="14" t="s">
        <v>61</v>
      </c>
      <c r="B38" s="15" t="s">
        <v>62</v>
      </c>
      <c r="C38" s="440" t="s">
        <v>206</v>
      </c>
      <c r="D38" s="418" t="s">
        <v>207</v>
      </c>
      <c r="E38" s="418" t="s">
        <v>206</v>
      </c>
      <c r="F38" s="418" t="s">
        <v>206</v>
      </c>
      <c r="G38" s="418" t="s">
        <v>206</v>
      </c>
      <c r="H38" s="418" t="s">
        <v>207</v>
      </c>
      <c r="I38" s="418" t="s">
        <v>206</v>
      </c>
      <c r="J38" s="418" t="s">
        <v>207</v>
      </c>
      <c r="K38" s="275" t="s">
        <v>207</v>
      </c>
    </row>
    <row r="39" spans="1:11" x14ac:dyDescent="0.25">
      <c r="A39" s="19" t="s">
        <v>63</v>
      </c>
      <c r="B39" s="20" t="s">
        <v>64</v>
      </c>
      <c r="C39" s="441" t="s">
        <v>206</v>
      </c>
      <c r="D39" s="419" t="s">
        <v>207</v>
      </c>
      <c r="E39" s="419" t="s">
        <v>207</v>
      </c>
      <c r="F39" s="419" t="s">
        <v>206</v>
      </c>
      <c r="G39" s="419" t="s">
        <v>206</v>
      </c>
      <c r="H39" s="419" t="s">
        <v>212</v>
      </c>
      <c r="I39" s="419" t="s">
        <v>206</v>
      </c>
      <c r="J39" s="419" t="s">
        <v>206</v>
      </c>
      <c r="K39" s="278" t="s">
        <v>206</v>
      </c>
    </row>
    <row r="40" spans="1:11" x14ac:dyDescent="0.25">
      <c r="A40" s="14" t="s">
        <v>63</v>
      </c>
      <c r="B40" s="15" t="s">
        <v>65</v>
      </c>
      <c r="C40" s="440" t="s">
        <v>206</v>
      </c>
      <c r="D40" s="418" t="s">
        <v>207</v>
      </c>
      <c r="E40" s="418" t="s">
        <v>206</v>
      </c>
      <c r="F40" s="418" t="s">
        <v>206</v>
      </c>
      <c r="G40" s="418" t="s">
        <v>207</v>
      </c>
      <c r="H40" s="418" t="s">
        <v>206</v>
      </c>
      <c r="I40" s="418" t="s">
        <v>206</v>
      </c>
      <c r="J40" s="418" t="s">
        <v>206</v>
      </c>
      <c r="K40" s="275" t="s">
        <v>206</v>
      </c>
    </row>
    <row r="41" spans="1:11" x14ac:dyDescent="0.25">
      <c r="A41" s="19" t="s">
        <v>66</v>
      </c>
      <c r="B41" s="20" t="s">
        <v>67</v>
      </c>
      <c r="C41" s="441" t="s">
        <v>206</v>
      </c>
      <c r="D41" s="419" t="s">
        <v>206</v>
      </c>
      <c r="E41" s="419" t="s">
        <v>206</v>
      </c>
      <c r="F41" s="419" t="s">
        <v>206</v>
      </c>
      <c r="G41" s="419" t="s">
        <v>206</v>
      </c>
      <c r="H41" s="419" t="s">
        <v>206</v>
      </c>
      <c r="I41" s="419" t="s">
        <v>206</v>
      </c>
      <c r="J41" s="419" t="s">
        <v>206</v>
      </c>
      <c r="K41" s="278" t="s">
        <v>207</v>
      </c>
    </row>
    <row r="42" spans="1:11" x14ac:dyDescent="0.25">
      <c r="A42" s="14" t="s">
        <v>66</v>
      </c>
      <c r="B42" s="15" t="s">
        <v>68</v>
      </c>
      <c r="C42" s="440" t="s">
        <v>206</v>
      </c>
      <c r="D42" s="418" t="s">
        <v>206</v>
      </c>
      <c r="E42" s="418" t="s">
        <v>206</v>
      </c>
      <c r="F42" s="418" t="s">
        <v>206</v>
      </c>
      <c r="G42" s="418" t="s">
        <v>206</v>
      </c>
      <c r="H42" s="418" t="s">
        <v>212</v>
      </c>
      <c r="I42" s="418" t="s">
        <v>206</v>
      </c>
      <c r="J42" s="418" t="s">
        <v>206</v>
      </c>
      <c r="K42" s="275" t="s">
        <v>206</v>
      </c>
    </row>
    <row r="43" spans="1:11" x14ac:dyDescent="0.25">
      <c r="A43" s="19" t="s">
        <v>69</v>
      </c>
      <c r="B43" s="20" t="s">
        <v>70</v>
      </c>
      <c r="C43" s="441" t="s">
        <v>206</v>
      </c>
      <c r="D43" s="419" t="s">
        <v>207</v>
      </c>
      <c r="E43" s="419" t="s">
        <v>206</v>
      </c>
      <c r="F43" s="419" t="s">
        <v>207</v>
      </c>
      <c r="G43" s="419" t="s">
        <v>206</v>
      </c>
      <c r="H43" s="419" t="s">
        <v>212</v>
      </c>
      <c r="I43" s="419" t="s">
        <v>207</v>
      </c>
      <c r="J43" s="419" t="s">
        <v>207</v>
      </c>
      <c r="K43" s="278" t="s">
        <v>207</v>
      </c>
    </row>
    <row r="44" spans="1:11" x14ac:dyDescent="0.25">
      <c r="A44" s="14" t="s">
        <v>71</v>
      </c>
      <c r="B44" s="15" t="s">
        <v>72</v>
      </c>
      <c r="C44" s="440" t="s">
        <v>206</v>
      </c>
      <c r="D44" s="418" t="s">
        <v>206</v>
      </c>
      <c r="E44" s="418" t="s">
        <v>206</v>
      </c>
      <c r="F44" s="418" t="s">
        <v>206</v>
      </c>
      <c r="G44" s="418" t="s">
        <v>206</v>
      </c>
      <c r="H44" s="418" t="s">
        <v>206</v>
      </c>
      <c r="I44" s="418" t="s">
        <v>206</v>
      </c>
      <c r="J44" s="418" t="s">
        <v>206</v>
      </c>
      <c r="K44" s="275" t="s">
        <v>206</v>
      </c>
    </row>
    <row r="45" spans="1:11" x14ac:dyDescent="0.25">
      <c r="A45" s="19" t="s">
        <v>73</v>
      </c>
      <c r="B45" s="20" t="s">
        <v>74</v>
      </c>
      <c r="C45" s="441" t="s">
        <v>206</v>
      </c>
      <c r="D45" s="419" t="s">
        <v>207</v>
      </c>
      <c r="E45" s="419" t="s">
        <v>206</v>
      </c>
      <c r="F45" s="419" t="s">
        <v>206</v>
      </c>
      <c r="G45" s="419" t="s">
        <v>206</v>
      </c>
      <c r="H45" s="419" t="s">
        <v>206</v>
      </c>
      <c r="I45" s="419" t="s">
        <v>207</v>
      </c>
      <c r="J45" s="419" t="s">
        <v>206</v>
      </c>
      <c r="K45" s="278" t="s">
        <v>207</v>
      </c>
    </row>
    <row r="46" spans="1:11" x14ac:dyDescent="0.25">
      <c r="A46" s="14" t="s">
        <v>73</v>
      </c>
      <c r="B46" s="15" t="s">
        <v>75</v>
      </c>
      <c r="C46" s="440" t="s">
        <v>206</v>
      </c>
      <c r="D46" s="418" t="s">
        <v>206</v>
      </c>
      <c r="E46" s="418" t="s">
        <v>206</v>
      </c>
      <c r="F46" s="418" t="s">
        <v>206</v>
      </c>
      <c r="G46" s="418" t="s">
        <v>206</v>
      </c>
      <c r="H46" s="418" t="s">
        <v>207</v>
      </c>
      <c r="I46" s="418" t="s">
        <v>206</v>
      </c>
      <c r="J46" s="418" t="s">
        <v>206</v>
      </c>
      <c r="K46" s="275" t="s">
        <v>206</v>
      </c>
    </row>
    <row r="47" spans="1:11" x14ac:dyDescent="0.25">
      <c r="A47" s="19" t="s">
        <v>73</v>
      </c>
      <c r="B47" s="20" t="s">
        <v>76</v>
      </c>
      <c r="C47" s="441" t="s">
        <v>206</v>
      </c>
      <c r="D47" s="419" t="s">
        <v>206</v>
      </c>
      <c r="E47" s="419" t="s">
        <v>206</v>
      </c>
      <c r="F47" s="419" t="s">
        <v>206</v>
      </c>
      <c r="G47" s="419" t="s">
        <v>206</v>
      </c>
      <c r="H47" s="419" t="s">
        <v>207</v>
      </c>
      <c r="I47" s="419" t="s">
        <v>206</v>
      </c>
      <c r="J47" s="419" t="s">
        <v>206</v>
      </c>
      <c r="K47" s="278" t="s">
        <v>207</v>
      </c>
    </row>
    <row r="48" spans="1:11" x14ac:dyDescent="0.25">
      <c r="A48" s="14" t="s">
        <v>73</v>
      </c>
      <c r="B48" s="15" t="s">
        <v>77</v>
      </c>
      <c r="C48" s="440" t="s">
        <v>206</v>
      </c>
      <c r="D48" s="418" t="s">
        <v>206</v>
      </c>
      <c r="E48" s="418" t="s">
        <v>206</v>
      </c>
      <c r="F48" s="418" t="s">
        <v>206</v>
      </c>
      <c r="G48" s="418" t="s">
        <v>206</v>
      </c>
      <c r="H48" s="418" t="s">
        <v>206</v>
      </c>
      <c r="I48" s="418" t="s">
        <v>206</v>
      </c>
      <c r="J48" s="418" t="s">
        <v>206</v>
      </c>
      <c r="K48" s="275" t="s">
        <v>206</v>
      </c>
    </row>
    <row r="49" spans="1:11" x14ac:dyDescent="0.25">
      <c r="A49" s="19" t="s">
        <v>73</v>
      </c>
      <c r="B49" s="20" t="s">
        <v>78</v>
      </c>
      <c r="C49" s="441" t="s">
        <v>206</v>
      </c>
      <c r="D49" s="419" t="s">
        <v>207</v>
      </c>
      <c r="E49" s="419" t="s">
        <v>206</v>
      </c>
      <c r="F49" s="419" t="s">
        <v>206</v>
      </c>
      <c r="G49" s="419" t="s">
        <v>206</v>
      </c>
      <c r="H49" s="419" t="s">
        <v>212</v>
      </c>
      <c r="I49" s="419" t="s">
        <v>206</v>
      </c>
      <c r="J49" s="419" t="s">
        <v>207</v>
      </c>
      <c r="K49" s="278" t="s">
        <v>206</v>
      </c>
    </row>
    <row r="50" spans="1:11" x14ac:dyDescent="0.25">
      <c r="A50" s="14" t="s">
        <v>79</v>
      </c>
      <c r="B50" s="15" t="s">
        <v>80</v>
      </c>
      <c r="C50" s="440" t="s">
        <v>206</v>
      </c>
      <c r="D50" s="418" t="s">
        <v>207</v>
      </c>
      <c r="E50" s="418" t="s">
        <v>207</v>
      </c>
      <c r="F50" s="418" t="s">
        <v>206</v>
      </c>
      <c r="G50" s="418" t="s">
        <v>206</v>
      </c>
      <c r="H50" s="418" t="s">
        <v>212</v>
      </c>
      <c r="I50" s="418" t="s">
        <v>206</v>
      </c>
      <c r="J50" s="418" t="s">
        <v>206</v>
      </c>
      <c r="K50" s="275" t="s">
        <v>207</v>
      </c>
    </row>
    <row r="51" spans="1:11" x14ac:dyDescent="0.25">
      <c r="A51" s="19" t="s">
        <v>79</v>
      </c>
      <c r="B51" s="20" t="s">
        <v>81</v>
      </c>
      <c r="C51" s="441" t="s">
        <v>206</v>
      </c>
      <c r="D51" s="419" t="s">
        <v>208</v>
      </c>
      <c r="E51" s="419" t="s">
        <v>209</v>
      </c>
      <c r="F51" s="419" t="s">
        <v>206</v>
      </c>
      <c r="G51" s="419" t="s">
        <v>207</v>
      </c>
      <c r="H51" s="419" t="s">
        <v>212</v>
      </c>
      <c r="I51" s="419" t="s">
        <v>206</v>
      </c>
      <c r="J51" s="419" t="s">
        <v>206</v>
      </c>
      <c r="K51" s="278" t="s">
        <v>207</v>
      </c>
    </row>
    <row r="52" spans="1:11" x14ac:dyDescent="0.25">
      <c r="A52" s="14" t="s">
        <v>82</v>
      </c>
      <c r="B52" s="15" t="s">
        <v>83</v>
      </c>
      <c r="C52" s="440" t="s">
        <v>206</v>
      </c>
      <c r="D52" s="418" t="s">
        <v>208</v>
      </c>
      <c r="E52" s="418" t="s">
        <v>206</v>
      </c>
      <c r="F52" s="418" t="s">
        <v>206</v>
      </c>
      <c r="G52" s="418" t="s">
        <v>207</v>
      </c>
      <c r="H52" s="418" t="s">
        <v>212</v>
      </c>
      <c r="I52" s="418" t="s">
        <v>206</v>
      </c>
      <c r="J52" s="418" t="s">
        <v>207</v>
      </c>
      <c r="K52" s="275" t="s">
        <v>206</v>
      </c>
    </row>
    <row r="53" spans="1:11" x14ac:dyDescent="0.25">
      <c r="A53" s="19" t="s">
        <v>82</v>
      </c>
      <c r="B53" s="20" t="s">
        <v>84</v>
      </c>
      <c r="C53" s="441" t="s">
        <v>206</v>
      </c>
      <c r="D53" s="419" t="s">
        <v>207</v>
      </c>
      <c r="E53" s="419" t="s">
        <v>206</v>
      </c>
      <c r="F53" s="419" t="s">
        <v>206</v>
      </c>
      <c r="G53" s="419" t="s">
        <v>207</v>
      </c>
      <c r="H53" s="419" t="s">
        <v>212</v>
      </c>
      <c r="I53" s="419" t="s">
        <v>207</v>
      </c>
      <c r="J53" s="419" t="s">
        <v>207</v>
      </c>
      <c r="K53" s="278" t="s">
        <v>207</v>
      </c>
    </row>
    <row r="54" spans="1:11" x14ac:dyDescent="0.25">
      <c r="A54" s="14" t="s">
        <v>85</v>
      </c>
      <c r="B54" s="15" t="s">
        <v>86</v>
      </c>
      <c r="C54" s="440" t="s">
        <v>206</v>
      </c>
      <c r="D54" s="418" t="s">
        <v>207</v>
      </c>
      <c r="E54" s="418" t="s">
        <v>206</v>
      </c>
      <c r="F54" s="418" t="s">
        <v>206</v>
      </c>
      <c r="G54" s="418" t="s">
        <v>206</v>
      </c>
      <c r="H54" s="418" t="s">
        <v>206</v>
      </c>
      <c r="I54" s="418" t="s">
        <v>206</v>
      </c>
      <c r="J54" s="418" t="s">
        <v>206</v>
      </c>
      <c r="K54" s="275" t="s">
        <v>207</v>
      </c>
    </row>
    <row r="55" spans="1:11" x14ac:dyDescent="0.25">
      <c r="A55" s="19" t="s">
        <v>87</v>
      </c>
      <c r="B55" s="20" t="s">
        <v>88</v>
      </c>
      <c r="C55" s="441" t="s">
        <v>206</v>
      </c>
      <c r="D55" s="419" t="s">
        <v>207</v>
      </c>
      <c r="E55" s="419" t="s">
        <v>206</v>
      </c>
      <c r="F55" s="419" t="s">
        <v>206</v>
      </c>
      <c r="G55" s="419" t="s">
        <v>207</v>
      </c>
      <c r="H55" s="419" t="s">
        <v>206</v>
      </c>
      <c r="I55" s="419" t="s">
        <v>206</v>
      </c>
      <c r="J55" s="419" t="s">
        <v>206</v>
      </c>
      <c r="K55" s="278" t="s">
        <v>207</v>
      </c>
    </row>
    <row r="56" spans="1:11" x14ac:dyDescent="0.25">
      <c r="A56" s="14" t="s">
        <v>89</v>
      </c>
      <c r="B56" s="15" t="s">
        <v>90</v>
      </c>
      <c r="C56" s="440" t="s">
        <v>206</v>
      </c>
      <c r="D56" s="418" t="s">
        <v>206</v>
      </c>
      <c r="E56" s="418" t="s">
        <v>206</v>
      </c>
      <c r="F56" s="418" t="s">
        <v>206</v>
      </c>
      <c r="G56" s="418" t="s">
        <v>206</v>
      </c>
      <c r="H56" s="418" t="s">
        <v>206</v>
      </c>
      <c r="I56" s="418" t="s">
        <v>206</v>
      </c>
      <c r="J56" s="418" t="s">
        <v>206</v>
      </c>
      <c r="K56" s="275" t="s">
        <v>206</v>
      </c>
    </row>
    <row r="57" spans="1:11" x14ac:dyDescent="0.25">
      <c r="A57" s="19" t="s">
        <v>89</v>
      </c>
      <c r="B57" s="20" t="s">
        <v>91</v>
      </c>
      <c r="C57" s="441" t="s">
        <v>206</v>
      </c>
      <c r="D57" s="419" t="s">
        <v>207</v>
      </c>
      <c r="E57" s="419" t="s">
        <v>206</v>
      </c>
      <c r="F57" s="419" t="s">
        <v>206</v>
      </c>
      <c r="G57" s="419" t="s">
        <v>207</v>
      </c>
      <c r="H57" s="419" t="s">
        <v>207</v>
      </c>
      <c r="I57" s="419" t="s">
        <v>206</v>
      </c>
      <c r="J57" s="419" t="s">
        <v>206</v>
      </c>
      <c r="K57" s="278" t="s">
        <v>206</v>
      </c>
    </row>
    <row r="58" spans="1:11" x14ac:dyDescent="0.25">
      <c r="A58" s="14" t="s">
        <v>89</v>
      </c>
      <c r="B58" s="15" t="s">
        <v>92</v>
      </c>
      <c r="C58" s="440" t="s">
        <v>206</v>
      </c>
      <c r="D58" s="418" t="s">
        <v>206</v>
      </c>
      <c r="E58" s="418" t="s">
        <v>206</v>
      </c>
      <c r="F58" s="418" t="s">
        <v>206</v>
      </c>
      <c r="G58" s="418" t="s">
        <v>206</v>
      </c>
      <c r="H58" s="418" t="s">
        <v>206</v>
      </c>
      <c r="I58" s="418" t="s">
        <v>206</v>
      </c>
      <c r="J58" s="418" t="s">
        <v>207</v>
      </c>
      <c r="K58" s="275" t="s">
        <v>207</v>
      </c>
    </row>
    <row r="59" spans="1:11" x14ac:dyDescent="0.25">
      <c r="A59" s="19" t="s">
        <v>93</v>
      </c>
      <c r="B59" s="20" t="s">
        <v>94</v>
      </c>
      <c r="C59" s="441" t="s">
        <v>206</v>
      </c>
      <c r="D59" s="419" t="s">
        <v>207</v>
      </c>
      <c r="E59" s="419" t="s">
        <v>207</v>
      </c>
      <c r="F59" s="419" t="s">
        <v>206</v>
      </c>
      <c r="G59" s="419" t="s">
        <v>206</v>
      </c>
      <c r="H59" s="419" t="s">
        <v>207</v>
      </c>
      <c r="I59" s="419" t="s">
        <v>206</v>
      </c>
      <c r="J59" s="419" t="s">
        <v>206</v>
      </c>
      <c r="K59" s="278" t="s">
        <v>206</v>
      </c>
    </row>
    <row r="60" spans="1:11" x14ac:dyDescent="0.25">
      <c r="A60" s="14" t="s">
        <v>95</v>
      </c>
      <c r="B60" s="15" t="s">
        <v>96</v>
      </c>
      <c r="C60" s="440" t="s">
        <v>206</v>
      </c>
      <c r="D60" s="418" t="s">
        <v>207</v>
      </c>
      <c r="E60" s="418" t="s">
        <v>206</v>
      </c>
      <c r="F60" s="418" t="s">
        <v>206</v>
      </c>
      <c r="G60" s="418" t="s">
        <v>206</v>
      </c>
      <c r="H60" s="418" t="s">
        <v>212</v>
      </c>
      <c r="I60" s="418" t="s">
        <v>206</v>
      </c>
      <c r="J60" s="418" t="s">
        <v>207</v>
      </c>
      <c r="K60" s="275" t="s">
        <v>212</v>
      </c>
    </row>
    <row r="61" spans="1:11" x14ac:dyDescent="0.25">
      <c r="A61" s="19" t="s">
        <v>95</v>
      </c>
      <c r="B61" s="20" t="s">
        <v>97</v>
      </c>
      <c r="C61" s="441" t="s">
        <v>206</v>
      </c>
      <c r="D61" s="419" t="s">
        <v>207</v>
      </c>
      <c r="E61" s="419" t="s">
        <v>206</v>
      </c>
      <c r="F61" s="419" t="s">
        <v>207</v>
      </c>
      <c r="G61" s="419" t="s">
        <v>207</v>
      </c>
      <c r="H61" s="419" t="s">
        <v>212</v>
      </c>
      <c r="I61" s="419" t="s">
        <v>207</v>
      </c>
      <c r="J61" s="419" t="s">
        <v>207</v>
      </c>
      <c r="K61" s="278" t="s">
        <v>207</v>
      </c>
    </row>
    <row r="62" spans="1:11" x14ac:dyDescent="0.25">
      <c r="A62" s="14" t="s">
        <v>98</v>
      </c>
      <c r="B62" s="15" t="s">
        <v>99</v>
      </c>
      <c r="C62" s="440" t="s">
        <v>206</v>
      </c>
      <c r="D62" s="418" t="s">
        <v>206</v>
      </c>
      <c r="E62" s="418" t="s">
        <v>206</v>
      </c>
      <c r="F62" s="418" t="s">
        <v>206</v>
      </c>
      <c r="G62" s="418" t="s">
        <v>206</v>
      </c>
      <c r="H62" s="418" t="s">
        <v>206</v>
      </c>
      <c r="I62" s="418" t="s">
        <v>206</v>
      </c>
      <c r="J62" s="418" t="s">
        <v>206</v>
      </c>
      <c r="K62" s="275" t="s">
        <v>207</v>
      </c>
    </row>
    <row r="63" spans="1:11" x14ac:dyDescent="0.25">
      <c r="A63" s="19" t="s">
        <v>98</v>
      </c>
      <c r="B63" s="20" t="s">
        <v>100</v>
      </c>
      <c r="C63" s="441" t="s">
        <v>206</v>
      </c>
      <c r="D63" s="419" t="s">
        <v>207</v>
      </c>
      <c r="E63" s="419" t="s">
        <v>206</v>
      </c>
      <c r="F63" s="419" t="s">
        <v>206</v>
      </c>
      <c r="G63" s="419" t="s">
        <v>207</v>
      </c>
      <c r="H63" s="419" t="s">
        <v>209</v>
      </c>
      <c r="I63" s="419" t="s">
        <v>206</v>
      </c>
      <c r="J63" s="419" t="s">
        <v>206</v>
      </c>
      <c r="K63" s="278" t="s">
        <v>207</v>
      </c>
    </row>
    <row r="64" spans="1:11" x14ac:dyDescent="0.25">
      <c r="A64" s="14" t="s">
        <v>98</v>
      </c>
      <c r="B64" s="15" t="s">
        <v>101</v>
      </c>
      <c r="C64" s="440" t="s">
        <v>206</v>
      </c>
      <c r="D64" s="418" t="s">
        <v>206</v>
      </c>
      <c r="E64" s="418" t="s">
        <v>206</v>
      </c>
      <c r="F64" s="418" t="s">
        <v>206</v>
      </c>
      <c r="G64" s="418" t="s">
        <v>206</v>
      </c>
      <c r="H64" s="418" t="s">
        <v>212</v>
      </c>
      <c r="I64" s="418" t="s">
        <v>206</v>
      </c>
      <c r="J64" s="418" t="s">
        <v>206</v>
      </c>
      <c r="K64" s="275" t="s">
        <v>206</v>
      </c>
    </row>
    <row r="65" spans="1:11" x14ac:dyDescent="0.25">
      <c r="A65" s="19" t="s">
        <v>102</v>
      </c>
      <c r="B65" s="20" t="s">
        <v>103</v>
      </c>
      <c r="C65" s="441" t="s">
        <v>207</v>
      </c>
      <c r="D65" s="419" t="s">
        <v>209</v>
      </c>
      <c r="E65" s="419" t="s">
        <v>209</v>
      </c>
      <c r="F65" s="419" t="s">
        <v>206</v>
      </c>
      <c r="G65" s="419" t="s">
        <v>206</v>
      </c>
      <c r="H65" s="419" t="s">
        <v>209</v>
      </c>
      <c r="I65" s="419" t="s">
        <v>206</v>
      </c>
      <c r="J65" s="419" t="s">
        <v>207</v>
      </c>
      <c r="K65" s="278" t="s">
        <v>206</v>
      </c>
    </row>
    <row r="66" spans="1:11" x14ac:dyDescent="0.25">
      <c r="A66" s="14" t="s">
        <v>102</v>
      </c>
      <c r="B66" s="15" t="s">
        <v>104</v>
      </c>
      <c r="C66" s="440" t="s">
        <v>206</v>
      </c>
      <c r="D66" s="418" t="s">
        <v>207</v>
      </c>
      <c r="E66" s="418" t="s">
        <v>206</v>
      </c>
      <c r="F66" s="418" t="s">
        <v>206</v>
      </c>
      <c r="G66" s="418" t="s">
        <v>206</v>
      </c>
      <c r="H66" s="418" t="s">
        <v>207</v>
      </c>
      <c r="I66" s="418" t="s">
        <v>207</v>
      </c>
      <c r="J66" s="418" t="s">
        <v>207</v>
      </c>
      <c r="K66" s="275" t="s">
        <v>207</v>
      </c>
    </row>
    <row r="67" spans="1:11" x14ac:dyDescent="0.25">
      <c r="A67" s="19" t="s">
        <v>105</v>
      </c>
      <c r="B67" s="20" t="s">
        <v>106</v>
      </c>
      <c r="C67" s="441" t="s">
        <v>206</v>
      </c>
      <c r="D67" s="419" t="s">
        <v>207</v>
      </c>
      <c r="E67" s="419" t="s">
        <v>207</v>
      </c>
      <c r="F67" s="419" t="s">
        <v>206</v>
      </c>
      <c r="G67" s="419" t="s">
        <v>206</v>
      </c>
      <c r="H67" s="419" t="s">
        <v>212</v>
      </c>
      <c r="I67" s="419" t="s">
        <v>207</v>
      </c>
      <c r="J67" s="419" t="s">
        <v>206</v>
      </c>
      <c r="K67" s="278" t="s">
        <v>207</v>
      </c>
    </row>
    <row r="68" spans="1:11" x14ac:dyDescent="0.25">
      <c r="A68" s="14" t="s">
        <v>107</v>
      </c>
      <c r="B68" s="15" t="s">
        <v>108</v>
      </c>
      <c r="C68" s="440" t="s">
        <v>206</v>
      </c>
      <c r="D68" s="418" t="s">
        <v>208</v>
      </c>
      <c r="E68" s="418" t="s">
        <v>206</v>
      </c>
      <c r="F68" s="418" t="s">
        <v>206</v>
      </c>
      <c r="G68" s="418" t="s">
        <v>206</v>
      </c>
      <c r="H68" s="418" t="s">
        <v>209</v>
      </c>
      <c r="I68" s="418" t="s">
        <v>206</v>
      </c>
      <c r="J68" s="418" t="s">
        <v>206</v>
      </c>
      <c r="K68" s="275" t="s">
        <v>207</v>
      </c>
    </row>
    <row r="69" spans="1:11" x14ac:dyDescent="0.25">
      <c r="A69" s="19" t="s">
        <v>109</v>
      </c>
      <c r="B69" s="20" t="s">
        <v>110</v>
      </c>
      <c r="C69" s="441" t="s">
        <v>206</v>
      </c>
      <c r="D69" s="419" t="s">
        <v>206</v>
      </c>
      <c r="E69" s="419" t="s">
        <v>206</v>
      </c>
      <c r="F69" s="419" t="s">
        <v>206</v>
      </c>
      <c r="G69" s="419" t="s">
        <v>206</v>
      </c>
      <c r="H69" s="419" t="s">
        <v>206</v>
      </c>
      <c r="I69" s="419" t="s">
        <v>206</v>
      </c>
      <c r="J69" s="419" t="s">
        <v>206</v>
      </c>
      <c r="K69" s="278" t="s">
        <v>206</v>
      </c>
    </row>
    <row r="70" spans="1:11" x14ac:dyDescent="0.25">
      <c r="A70" s="14" t="s">
        <v>111</v>
      </c>
      <c r="B70" s="15" t="s">
        <v>112</v>
      </c>
      <c r="C70" s="440" t="s">
        <v>206</v>
      </c>
      <c r="D70" s="418" t="s">
        <v>207</v>
      </c>
      <c r="E70" s="418" t="s">
        <v>206</v>
      </c>
      <c r="F70" s="418" t="s">
        <v>206</v>
      </c>
      <c r="G70" s="418" t="s">
        <v>207</v>
      </c>
      <c r="H70" s="418" t="s">
        <v>207</v>
      </c>
      <c r="I70" s="418" t="s">
        <v>206</v>
      </c>
      <c r="J70" s="418" t="s">
        <v>207</v>
      </c>
      <c r="K70" s="275" t="s">
        <v>207</v>
      </c>
    </row>
    <row r="71" spans="1:11" x14ac:dyDescent="0.25">
      <c r="A71" s="19" t="s">
        <v>113</v>
      </c>
      <c r="B71" s="20" t="s">
        <v>114</v>
      </c>
      <c r="C71" s="441" t="s">
        <v>206</v>
      </c>
      <c r="D71" s="419" t="s">
        <v>207</v>
      </c>
      <c r="E71" s="419" t="s">
        <v>206</v>
      </c>
      <c r="F71" s="419" t="s">
        <v>206</v>
      </c>
      <c r="G71" s="419" t="s">
        <v>208</v>
      </c>
      <c r="H71" s="419" t="s">
        <v>212</v>
      </c>
      <c r="I71" s="419" t="s">
        <v>206</v>
      </c>
      <c r="J71" s="419" t="s">
        <v>207</v>
      </c>
      <c r="K71" s="278" t="s">
        <v>207</v>
      </c>
    </row>
    <row r="72" spans="1:11" ht="13.5" thickBot="1" x14ac:dyDescent="0.3">
      <c r="A72" s="442"/>
      <c r="B72" s="443" t="s">
        <v>210</v>
      </c>
      <c r="C72" s="444">
        <v>62</v>
      </c>
      <c r="D72" s="422">
        <v>19</v>
      </c>
      <c r="E72" s="422">
        <v>52</v>
      </c>
      <c r="F72" s="422">
        <v>61</v>
      </c>
      <c r="G72" s="422">
        <v>46</v>
      </c>
      <c r="H72" s="422">
        <v>17</v>
      </c>
      <c r="I72" s="422">
        <v>53</v>
      </c>
      <c r="J72" s="422">
        <v>42</v>
      </c>
      <c r="K72" s="445">
        <v>29</v>
      </c>
    </row>
    <row r="73" spans="1:11" x14ac:dyDescent="0.25">
      <c r="A73" s="19" t="s">
        <v>123</v>
      </c>
      <c r="B73" s="20" t="s">
        <v>124</v>
      </c>
      <c r="C73" s="441" t="s">
        <v>388</v>
      </c>
      <c r="D73" s="419" t="s">
        <v>388</v>
      </c>
      <c r="E73" s="419" t="s">
        <v>206</v>
      </c>
      <c r="F73" s="419" t="s">
        <v>206</v>
      </c>
      <c r="G73" s="419" t="s">
        <v>388</v>
      </c>
      <c r="H73" s="419" t="s">
        <v>388</v>
      </c>
      <c r="I73" s="419" t="s">
        <v>388</v>
      </c>
      <c r="J73" s="419" t="s">
        <v>388</v>
      </c>
      <c r="K73" s="278" t="s">
        <v>388</v>
      </c>
    </row>
    <row r="74" spans="1:11" x14ac:dyDescent="0.25">
      <c r="A74" s="14" t="s">
        <v>125</v>
      </c>
      <c r="B74" s="15" t="s">
        <v>126</v>
      </c>
      <c r="C74" s="440" t="s">
        <v>388</v>
      </c>
      <c r="D74" s="418" t="s">
        <v>388</v>
      </c>
      <c r="E74" s="418" t="s">
        <v>206</v>
      </c>
      <c r="F74" s="418" t="s">
        <v>206</v>
      </c>
      <c r="G74" s="418" t="s">
        <v>388</v>
      </c>
      <c r="H74" s="418" t="s">
        <v>388</v>
      </c>
      <c r="I74" s="418" t="s">
        <v>388</v>
      </c>
      <c r="J74" s="418" t="s">
        <v>388</v>
      </c>
      <c r="K74" s="275" t="s">
        <v>388</v>
      </c>
    </row>
    <row r="75" spans="1:11" x14ac:dyDescent="0.25">
      <c r="A75" s="19" t="s">
        <v>127</v>
      </c>
      <c r="B75" s="20" t="s">
        <v>128</v>
      </c>
      <c r="C75" s="441" t="s">
        <v>206</v>
      </c>
      <c r="D75" s="419" t="s">
        <v>388</v>
      </c>
      <c r="E75" s="419" t="s">
        <v>206</v>
      </c>
      <c r="F75" s="419" t="s">
        <v>206</v>
      </c>
      <c r="G75" s="419" t="s">
        <v>388</v>
      </c>
      <c r="H75" s="419" t="s">
        <v>388</v>
      </c>
      <c r="I75" s="419" t="s">
        <v>388</v>
      </c>
      <c r="J75" s="419" t="s">
        <v>388</v>
      </c>
      <c r="K75" s="278" t="s">
        <v>388</v>
      </c>
    </row>
    <row r="76" spans="1:11" x14ac:dyDescent="0.25">
      <c r="A76" s="14" t="s">
        <v>129</v>
      </c>
      <c r="B76" s="15" t="s">
        <v>130</v>
      </c>
      <c r="C76" s="440" t="s">
        <v>388</v>
      </c>
      <c r="D76" s="418" t="s">
        <v>388</v>
      </c>
      <c r="E76" s="418" t="s">
        <v>388</v>
      </c>
      <c r="F76" s="418" t="s">
        <v>206</v>
      </c>
      <c r="G76" s="418" t="s">
        <v>207</v>
      </c>
      <c r="H76" s="418" t="s">
        <v>207</v>
      </c>
      <c r="I76" s="418" t="s">
        <v>208</v>
      </c>
      <c r="J76" s="418" t="s">
        <v>208</v>
      </c>
      <c r="K76" s="275" t="s">
        <v>388</v>
      </c>
    </row>
    <row r="77" spans="1:11" x14ac:dyDescent="0.25">
      <c r="A77" s="19" t="s">
        <v>131</v>
      </c>
      <c r="B77" s="20" t="s">
        <v>132</v>
      </c>
      <c r="C77" s="441" t="s">
        <v>388</v>
      </c>
      <c r="D77" s="419" t="s">
        <v>388</v>
      </c>
      <c r="E77" s="419" t="s">
        <v>206</v>
      </c>
      <c r="F77" s="419" t="s">
        <v>388</v>
      </c>
      <c r="G77" s="419" t="s">
        <v>388</v>
      </c>
      <c r="H77" s="419" t="s">
        <v>388</v>
      </c>
      <c r="I77" s="419" t="s">
        <v>388</v>
      </c>
      <c r="J77" s="419" t="s">
        <v>388</v>
      </c>
      <c r="K77" s="278" t="s">
        <v>388</v>
      </c>
    </row>
    <row r="78" spans="1:11" x14ac:dyDescent="0.25">
      <c r="A78" s="14" t="s">
        <v>131</v>
      </c>
      <c r="B78" s="15" t="s">
        <v>360</v>
      </c>
      <c r="C78" s="440" t="s">
        <v>389</v>
      </c>
      <c r="D78" s="418" t="s">
        <v>389</v>
      </c>
      <c r="E78" s="418" t="s">
        <v>389</v>
      </c>
      <c r="F78" s="418" t="s">
        <v>389</v>
      </c>
      <c r="G78" s="418" t="s">
        <v>389</v>
      </c>
      <c r="H78" s="418" t="s">
        <v>389</v>
      </c>
      <c r="I78" s="418" t="s">
        <v>389</v>
      </c>
      <c r="J78" s="418" t="s">
        <v>389</v>
      </c>
      <c r="K78" s="275" t="s">
        <v>389</v>
      </c>
    </row>
    <row r="79" spans="1:11" x14ac:dyDescent="0.25">
      <c r="A79" s="19" t="s">
        <v>133</v>
      </c>
      <c r="B79" s="20" t="s">
        <v>134</v>
      </c>
      <c r="C79" s="441" t="s">
        <v>206</v>
      </c>
      <c r="D79" s="419" t="s">
        <v>206</v>
      </c>
      <c r="E79" s="419" t="s">
        <v>206</v>
      </c>
      <c r="F79" s="419" t="s">
        <v>206</v>
      </c>
      <c r="G79" s="419" t="s">
        <v>388</v>
      </c>
      <c r="H79" s="419" t="s">
        <v>207</v>
      </c>
      <c r="I79" s="419" t="s">
        <v>207</v>
      </c>
      <c r="J79" s="419" t="s">
        <v>207</v>
      </c>
      <c r="K79" s="278" t="s">
        <v>388</v>
      </c>
    </row>
    <row r="80" spans="1:11" x14ac:dyDescent="0.25">
      <c r="A80" s="14" t="s">
        <v>133</v>
      </c>
      <c r="B80" s="15" t="s">
        <v>135</v>
      </c>
      <c r="C80" s="440" t="s">
        <v>388</v>
      </c>
      <c r="D80" s="418" t="s">
        <v>388</v>
      </c>
      <c r="E80" s="418" t="s">
        <v>206</v>
      </c>
      <c r="F80" s="418" t="s">
        <v>206</v>
      </c>
      <c r="G80" s="418" t="s">
        <v>388</v>
      </c>
      <c r="H80" s="418" t="s">
        <v>388</v>
      </c>
      <c r="I80" s="418" t="s">
        <v>388</v>
      </c>
      <c r="J80" s="418" t="s">
        <v>388</v>
      </c>
      <c r="K80" s="275" t="s">
        <v>388</v>
      </c>
    </row>
    <row r="81" spans="1:11" x14ac:dyDescent="0.25">
      <c r="A81" s="19" t="s">
        <v>133</v>
      </c>
      <c r="B81" s="20" t="s">
        <v>136</v>
      </c>
      <c r="C81" s="441" t="s">
        <v>206</v>
      </c>
      <c r="D81" s="419" t="s">
        <v>207</v>
      </c>
      <c r="E81" s="419" t="s">
        <v>206</v>
      </c>
      <c r="F81" s="419" t="s">
        <v>206</v>
      </c>
      <c r="G81" s="419" t="s">
        <v>388</v>
      </c>
      <c r="H81" s="419" t="s">
        <v>388</v>
      </c>
      <c r="I81" s="419" t="s">
        <v>388</v>
      </c>
      <c r="J81" s="419" t="s">
        <v>388</v>
      </c>
      <c r="K81" s="278" t="s">
        <v>388</v>
      </c>
    </row>
    <row r="82" spans="1:11" x14ac:dyDescent="0.25">
      <c r="A82" s="14" t="s">
        <v>137</v>
      </c>
      <c r="B82" s="15" t="s">
        <v>138</v>
      </c>
      <c r="C82" s="440" t="s">
        <v>388</v>
      </c>
      <c r="D82" s="418" t="s">
        <v>388</v>
      </c>
      <c r="E82" s="418" t="s">
        <v>206</v>
      </c>
      <c r="F82" s="418" t="s">
        <v>206</v>
      </c>
      <c r="G82" s="418" t="s">
        <v>388</v>
      </c>
      <c r="H82" s="418" t="s">
        <v>388</v>
      </c>
      <c r="I82" s="418" t="s">
        <v>388</v>
      </c>
      <c r="J82" s="418" t="s">
        <v>388</v>
      </c>
      <c r="K82" s="275" t="s">
        <v>388</v>
      </c>
    </row>
    <row r="83" spans="1:11" ht="13.5" thickBot="1" x14ac:dyDescent="0.3">
      <c r="A83" s="446"/>
      <c r="B83" s="447" t="s">
        <v>211</v>
      </c>
      <c r="C83" s="448">
        <v>3</v>
      </c>
      <c r="D83" s="448">
        <v>1</v>
      </c>
      <c r="E83" s="448">
        <v>8</v>
      </c>
      <c r="F83" s="448">
        <v>8</v>
      </c>
      <c r="G83" s="448">
        <v>0</v>
      </c>
      <c r="H83" s="449">
        <v>0</v>
      </c>
      <c r="I83" s="448">
        <v>0</v>
      </c>
      <c r="J83" s="449">
        <v>0</v>
      </c>
      <c r="K83" s="454">
        <v>0</v>
      </c>
    </row>
    <row r="84" spans="1:11" x14ac:dyDescent="0.25">
      <c r="A84" s="48" t="s">
        <v>458</v>
      </c>
      <c r="B84" s="216"/>
      <c r="C84" s="216"/>
      <c r="D84" s="216"/>
      <c r="E84" s="216"/>
      <c r="F84" s="216"/>
      <c r="G84" s="216"/>
      <c r="H84" s="216"/>
      <c r="I84" s="216"/>
      <c r="J84" s="216"/>
      <c r="K84" s="216"/>
    </row>
    <row r="85" spans="1:11" x14ac:dyDescent="0.25">
      <c r="A85" s="48"/>
      <c r="B85" s="216"/>
      <c r="C85" s="216"/>
      <c r="D85" s="216"/>
      <c r="E85" s="216"/>
      <c r="F85" s="216"/>
      <c r="G85" s="216"/>
      <c r="H85" s="216"/>
      <c r="I85" s="216"/>
      <c r="J85" s="216"/>
      <c r="K85" s="216"/>
    </row>
    <row r="86" spans="1:11" x14ac:dyDescent="0.25">
      <c r="A86" s="48" t="s">
        <v>461</v>
      </c>
      <c r="B86" s="216"/>
      <c r="C86" s="216"/>
      <c r="D86" s="216"/>
      <c r="E86" s="216"/>
      <c r="F86" s="216"/>
      <c r="G86" s="216"/>
      <c r="H86" s="216"/>
      <c r="I86" s="216"/>
      <c r="J86" s="216"/>
      <c r="K86" s="216"/>
    </row>
    <row r="87" spans="1:11" x14ac:dyDescent="0.25">
      <c r="A87" s="48" t="s">
        <v>359</v>
      </c>
      <c r="B87" s="216"/>
      <c r="C87" s="216"/>
      <c r="D87" s="216"/>
      <c r="E87" s="216"/>
      <c r="F87" s="216"/>
      <c r="G87" s="216"/>
      <c r="H87" s="216"/>
      <c r="I87" s="216"/>
      <c r="J87" s="216"/>
      <c r="K87" s="216"/>
    </row>
    <row r="88" spans="1:11" x14ac:dyDescent="0.25">
      <c r="B88" s="216"/>
      <c r="C88" s="216"/>
      <c r="D88" s="216"/>
      <c r="E88" s="216"/>
      <c r="F88" s="216"/>
      <c r="G88" s="216"/>
      <c r="H88" s="216"/>
      <c r="I88" s="216"/>
      <c r="J88" s="216"/>
      <c r="K88" s="216"/>
    </row>
    <row r="89" spans="1:11" ht="13" x14ac:dyDescent="0.3">
      <c r="A89" s="242" t="s">
        <v>228</v>
      </c>
      <c r="B89" s="216"/>
      <c r="C89" s="216"/>
      <c r="D89" s="216"/>
      <c r="E89" s="216"/>
      <c r="F89" s="216"/>
      <c r="G89" s="216"/>
      <c r="H89" s="216"/>
      <c r="I89" s="216"/>
      <c r="J89" s="216"/>
      <c r="K89" s="216"/>
    </row>
    <row r="90" spans="1:11" ht="15.75" customHeight="1" x14ac:dyDescent="0.3">
      <c r="A90" s="50" t="s">
        <v>7</v>
      </c>
      <c r="B90" s="517" t="s">
        <v>8</v>
      </c>
      <c r="C90" s="50" t="s">
        <v>214</v>
      </c>
      <c r="D90" s="752" t="s">
        <v>460</v>
      </c>
      <c r="E90" s="752"/>
      <c r="F90" s="752"/>
      <c r="G90" s="752"/>
      <c r="H90" s="752"/>
      <c r="I90" s="752"/>
      <c r="J90" s="752"/>
      <c r="K90" s="755"/>
    </row>
    <row r="91" spans="1:11" x14ac:dyDescent="0.25">
      <c r="A91" s="14" t="s">
        <v>16</v>
      </c>
      <c r="B91" s="15" t="s">
        <v>18</v>
      </c>
      <c r="C91" s="440" t="s">
        <v>206</v>
      </c>
      <c r="D91" s="746" t="s">
        <v>229</v>
      </c>
      <c r="E91" s="747"/>
      <c r="F91" s="747"/>
      <c r="G91" s="747"/>
      <c r="H91" s="747"/>
      <c r="I91" s="744"/>
      <c r="J91" s="744"/>
      <c r="K91" s="745"/>
    </row>
    <row r="92" spans="1:11" x14ac:dyDescent="0.25">
      <c r="A92" s="19" t="s">
        <v>16</v>
      </c>
      <c r="B92" s="20" t="s">
        <v>21</v>
      </c>
      <c r="C92" s="441" t="s">
        <v>206</v>
      </c>
      <c r="D92" s="742" t="s">
        <v>230</v>
      </c>
      <c r="E92" s="743"/>
      <c r="F92" s="743"/>
      <c r="G92" s="743"/>
      <c r="H92" s="743"/>
      <c r="I92" s="744"/>
      <c r="J92" s="744"/>
      <c r="K92" s="745"/>
    </row>
    <row r="93" spans="1:11" x14ac:dyDescent="0.25">
      <c r="A93" s="14" t="s">
        <v>29</v>
      </c>
      <c r="B93" s="15" t="s">
        <v>31</v>
      </c>
      <c r="C93" s="440" t="s">
        <v>206</v>
      </c>
      <c r="D93" s="746" t="s">
        <v>231</v>
      </c>
      <c r="E93" s="747"/>
      <c r="F93" s="747"/>
      <c r="G93" s="747"/>
      <c r="H93" s="747"/>
      <c r="I93" s="744"/>
      <c r="J93" s="744"/>
      <c r="K93" s="745"/>
    </row>
    <row r="94" spans="1:11" x14ac:dyDescent="0.25">
      <c r="A94" s="19" t="s">
        <v>33</v>
      </c>
      <c r="B94" s="20" t="s">
        <v>34</v>
      </c>
      <c r="C94" s="441" t="s">
        <v>207</v>
      </c>
      <c r="D94" s="742" t="s">
        <v>232</v>
      </c>
      <c r="E94" s="743"/>
      <c r="F94" s="743"/>
      <c r="G94" s="743"/>
      <c r="H94" s="743"/>
      <c r="I94" s="744"/>
      <c r="J94" s="744"/>
      <c r="K94" s="745"/>
    </row>
    <row r="95" spans="1:11" x14ac:dyDescent="0.25">
      <c r="A95" s="14" t="s">
        <v>35</v>
      </c>
      <c r="B95" s="15" t="s">
        <v>36</v>
      </c>
      <c r="C95" s="440" t="s">
        <v>206</v>
      </c>
      <c r="D95" s="746" t="s">
        <v>230</v>
      </c>
      <c r="E95" s="747"/>
      <c r="F95" s="747"/>
      <c r="G95" s="747"/>
      <c r="H95" s="747"/>
      <c r="I95" s="744"/>
      <c r="J95" s="744"/>
      <c r="K95" s="745"/>
    </row>
    <row r="96" spans="1:11" x14ac:dyDescent="0.25">
      <c r="A96" s="19" t="s">
        <v>39</v>
      </c>
      <c r="B96" s="20" t="s">
        <v>40</v>
      </c>
      <c r="C96" s="441" t="s">
        <v>207</v>
      </c>
      <c r="D96" s="742" t="s">
        <v>233</v>
      </c>
      <c r="E96" s="743"/>
      <c r="F96" s="743"/>
      <c r="G96" s="743"/>
      <c r="H96" s="743"/>
      <c r="I96" s="744"/>
      <c r="J96" s="744"/>
      <c r="K96" s="745"/>
    </row>
    <row r="97" spans="1:11" x14ac:dyDescent="0.25">
      <c r="A97" s="14" t="s">
        <v>52</v>
      </c>
      <c r="B97" s="15" t="s">
        <v>55</v>
      </c>
      <c r="C97" s="440" t="s">
        <v>206</v>
      </c>
      <c r="D97" s="746" t="s">
        <v>234</v>
      </c>
      <c r="E97" s="747"/>
      <c r="F97" s="747"/>
      <c r="G97" s="747"/>
      <c r="H97" s="747"/>
      <c r="I97" s="744"/>
      <c r="J97" s="744"/>
      <c r="K97" s="745"/>
    </row>
    <row r="98" spans="1:11" x14ac:dyDescent="0.25">
      <c r="A98" s="19" t="s">
        <v>63</v>
      </c>
      <c r="B98" s="20" t="s">
        <v>64</v>
      </c>
      <c r="C98" s="441" t="s">
        <v>207</v>
      </c>
      <c r="D98" s="742" t="s">
        <v>235</v>
      </c>
      <c r="E98" s="743"/>
      <c r="F98" s="743"/>
      <c r="G98" s="743"/>
      <c r="H98" s="743"/>
      <c r="I98" s="744"/>
      <c r="J98" s="744"/>
      <c r="K98" s="745"/>
    </row>
    <row r="99" spans="1:11" x14ac:dyDescent="0.25">
      <c r="A99" s="14" t="s">
        <v>73</v>
      </c>
      <c r="B99" s="15" t="s">
        <v>77</v>
      </c>
      <c r="C99" s="440" t="s">
        <v>206</v>
      </c>
      <c r="D99" s="746" t="s">
        <v>236</v>
      </c>
      <c r="E99" s="747"/>
      <c r="F99" s="747"/>
      <c r="G99" s="747"/>
      <c r="H99" s="747"/>
      <c r="I99" s="744"/>
      <c r="J99" s="744"/>
      <c r="K99" s="745"/>
    </row>
    <row r="100" spans="1:11" x14ac:dyDescent="0.25">
      <c r="A100" s="19" t="s">
        <v>82</v>
      </c>
      <c r="B100" s="20" t="s">
        <v>83</v>
      </c>
      <c r="C100" s="441" t="s">
        <v>206</v>
      </c>
      <c r="D100" s="742" t="s">
        <v>237</v>
      </c>
      <c r="E100" s="743"/>
      <c r="F100" s="743"/>
      <c r="G100" s="743"/>
      <c r="H100" s="743"/>
      <c r="I100" s="744"/>
      <c r="J100" s="744"/>
      <c r="K100" s="745"/>
    </row>
    <row r="101" spans="1:11" x14ac:dyDescent="0.25">
      <c r="A101" s="14" t="s">
        <v>87</v>
      </c>
      <c r="B101" s="15" t="s">
        <v>88</v>
      </c>
      <c r="C101" s="440" t="s">
        <v>206</v>
      </c>
      <c r="D101" s="746" t="s">
        <v>238</v>
      </c>
      <c r="E101" s="747"/>
      <c r="F101" s="747"/>
      <c r="G101" s="747"/>
      <c r="H101" s="747"/>
      <c r="I101" s="744"/>
      <c r="J101" s="744"/>
      <c r="K101" s="745"/>
    </row>
    <row r="102" spans="1:11" x14ac:dyDescent="0.25">
      <c r="A102" s="19" t="s">
        <v>93</v>
      </c>
      <c r="B102" s="20" t="s">
        <v>94</v>
      </c>
      <c r="C102" s="441" t="s">
        <v>206</v>
      </c>
      <c r="D102" s="742" t="s">
        <v>239</v>
      </c>
      <c r="E102" s="743"/>
      <c r="F102" s="743"/>
      <c r="G102" s="743"/>
      <c r="H102" s="743"/>
      <c r="I102" s="744"/>
      <c r="J102" s="744"/>
      <c r="K102" s="745"/>
    </row>
    <row r="103" spans="1:11" x14ac:dyDescent="0.25">
      <c r="A103" s="14" t="s">
        <v>102</v>
      </c>
      <c r="B103" s="15" t="s">
        <v>103</v>
      </c>
      <c r="C103" s="440" t="s">
        <v>206</v>
      </c>
      <c r="D103" s="746" t="s">
        <v>240</v>
      </c>
      <c r="E103" s="747"/>
      <c r="F103" s="747"/>
      <c r="G103" s="747"/>
      <c r="H103" s="747"/>
      <c r="I103" s="744"/>
      <c r="J103" s="744"/>
      <c r="K103" s="745"/>
    </row>
    <row r="104" spans="1:11" ht="12.75" customHeight="1" x14ac:dyDescent="0.25">
      <c r="A104" s="19" t="s">
        <v>105</v>
      </c>
      <c r="B104" s="20" t="s">
        <v>106</v>
      </c>
      <c r="C104" s="441" t="s">
        <v>206</v>
      </c>
      <c r="D104" s="742" t="s">
        <v>241</v>
      </c>
      <c r="E104" s="743"/>
      <c r="F104" s="743"/>
      <c r="G104" s="743"/>
      <c r="H104" s="743"/>
      <c r="I104" s="744"/>
      <c r="J104" s="744"/>
      <c r="K104" s="745"/>
    </row>
    <row r="105" spans="1:11" ht="13.4" customHeight="1" x14ac:dyDescent="0.25">
      <c r="A105" s="14" t="s">
        <v>107</v>
      </c>
      <c r="B105" s="15" t="s">
        <v>108</v>
      </c>
      <c r="C105" s="440" t="s">
        <v>206</v>
      </c>
      <c r="D105" s="746" t="s">
        <v>242</v>
      </c>
      <c r="E105" s="747"/>
      <c r="F105" s="747"/>
      <c r="G105" s="747"/>
      <c r="H105" s="747"/>
      <c r="I105" s="744"/>
      <c r="J105" s="744"/>
      <c r="K105" s="745"/>
    </row>
    <row r="106" spans="1:11" ht="12.75" customHeight="1" thickBot="1" x14ac:dyDescent="0.3">
      <c r="A106" s="164" t="s">
        <v>129</v>
      </c>
      <c r="B106" s="452" t="s">
        <v>130</v>
      </c>
      <c r="C106" s="453" t="s">
        <v>206</v>
      </c>
      <c r="D106" s="748" t="s">
        <v>243</v>
      </c>
      <c r="E106" s="749"/>
      <c r="F106" s="749"/>
      <c r="G106" s="749"/>
      <c r="H106" s="749"/>
      <c r="I106" s="750"/>
      <c r="J106" s="750"/>
      <c r="K106" s="751"/>
    </row>
    <row r="107" spans="1:11" x14ac:dyDescent="0.25">
      <c r="A107" s="48" t="s">
        <v>458</v>
      </c>
      <c r="B107" s="216"/>
      <c r="C107" s="216"/>
      <c r="D107" s="216"/>
      <c r="E107" s="216"/>
      <c r="F107" s="216"/>
      <c r="G107" s="216"/>
      <c r="H107" s="216"/>
      <c r="I107" s="216"/>
      <c r="J107" s="216"/>
      <c r="K107" s="216"/>
    </row>
    <row r="108" spans="1:11" x14ac:dyDescent="0.25">
      <c r="A108" s="48"/>
      <c r="B108" s="216"/>
      <c r="C108" s="216"/>
      <c r="D108" s="216"/>
      <c r="E108" s="216"/>
      <c r="F108" s="216"/>
      <c r="G108" s="216"/>
      <c r="H108" s="216"/>
      <c r="I108" s="216"/>
      <c r="J108" s="216"/>
      <c r="K108" s="216"/>
    </row>
    <row r="109" spans="1:11" x14ac:dyDescent="0.25">
      <c r="A109" s="48" t="s">
        <v>461</v>
      </c>
      <c r="B109" s="216"/>
      <c r="C109" s="216"/>
      <c r="D109" s="216"/>
      <c r="E109" s="216"/>
      <c r="F109" s="216"/>
      <c r="G109" s="216"/>
      <c r="H109" s="216"/>
      <c r="I109" s="216"/>
      <c r="J109" s="216"/>
      <c r="K109" s="216"/>
    </row>
    <row r="110" spans="1:11" x14ac:dyDescent="0.25">
      <c r="A110" s="48" t="s">
        <v>359</v>
      </c>
      <c r="B110" s="216"/>
      <c r="C110" s="216"/>
      <c r="D110" s="216"/>
      <c r="E110" s="216"/>
      <c r="F110" s="216"/>
      <c r="G110" s="216"/>
      <c r="H110" s="216"/>
      <c r="I110" s="216"/>
      <c r="J110" s="216"/>
      <c r="K110" s="216"/>
    </row>
    <row r="111" spans="1:11" ht="13" x14ac:dyDescent="0.3">
      <c r="A111" s="2"/>
      <c r="B111" s="216"/>
      <c r="C111" s="216"/>
      <c r="D111" s="216"/>
      <c r="E111" s="216"/>
      <c r="F111" s="216"/>
      <c r="G111" s="216"/>
      <c r="H111" s="216"/>
      <c r="I111" s="216"/>
      <c r="J111" s="216"/>
      <c r="K111" s="216"/>
    </row>
    <row r="112" spans="1:11" ht="13" x14ac:dyDescent="0.3">
      <c r="A112" s="2" t="s">
        <v>228</v>
      </c>
    </row>
    <row r="113" spans="1:11" ht="15.75" customHeight="1" x14ac:dyDescent="0.3">
      <c r="A113" s="50" t="s">
        <v>7</v>
      </c>
      <c r="B113" s="517" t="s">
        <v>8</v>
      </c>
      <c r="C113" s="50" t="s">
        <v>214</v>
      </c>
      <c r="D113" s="752" t="s">
        <v>462</v>
      </c>
      <c r="E113" s="752"/>
      <c r="F113" s="752"/>
      <c r="G113" s="752"/>
      <c r="H113" s="752"/>
      <c r="I113" s="744"/>
      <c r="J113" s="744"/>
      <c r="K113" s="745"/>
    </row>
    <row r="114" spans="1:11" ht="12.75" customHeight="1" x14ac:dyDescent="0.25">
      <c r="A114" s="14" t="s">
        <v>16</v>
      </c>
      <c r="B114" s="15" t="s">
        <v>18</v>
      </c>
      <c r="C114" s="440" t="s">
        <v>206</v>
      </c>
      <c r="D114" s="746" t="s">
        <v>244</v>
      </c>
      <c r="E114" s="747"/>
      <c r="F114" s="747"/>
      <c r="G114" s="747"/>
      <c r="H114" s="747"/>
      <c r="I114" s="744"/>
      <c r="J114" s="744"/>
      <c r="K114" s="745"/>
    </row>
    <row r="115" spans="1:11" ht="12.75" customHeight="1" x14ac:dyDescent="0.25">
      <c r="A115" s="19" t="s">
        <v>16</v>
      </c>
      <c r="B115" s="20" t="s">
        <v>21</v>
      </c>
      <c r="C115" s="441" t="s">
        <v>206</v>
      </c>
      <c r="D115" s="742" t="s">
        <v>245</v>
      </c>
      <c r="E115" s="743"/>
      <c r="F115" s="743"/>
      <c r="G115" s="743"/>
      <c r="H115" s="743"/>
      <c r="I115" s="744"/>
      <c r="J115" s="744"/>
      <c r="K115" s="745"/>
    </row>
    <row r="116" spans="1:11" ht="12.75" customHeight="1" x14ac:dyDescent="0.25">
      <c r="A116" s="14" t="s">
        <v>25</v>
      </c>
      <c r="B116" s="15" t="s">
        <v>26</v>
      </c>
      <c r="C116" s="440" t="s">
        <v>207</v>
      </c>
      <c r="D116" s="746" t="s">
        <v>246</v>
      </c>
      <c r="E116" s="747"/>
      <c r="F116" s="747"/>
      <c r="G116" s="747"/>
      <c r="H116" s="747"/>
      <c r="I116" s="744"/>
      <c r="J116" s="744"/>
      <c r="K116" s="745"/>
    </row>
    <row r="117" spans="1:11" ht="12.75" customHeight="1" x14ac:dyDescent="0.25">
      <c r="A117" s="19" t="s">
        <v>29</v>
      </c>
      <c r="B117" s="20" t="s">
        <v>31</v>
      </c>
      <c r="C117" s="441" t="s">
        <v>206</v>
      </c>
      <c r="D117" s="742" t="s">
        <v>247</v>
      </c>
      <c r="E117" s="743"/>
      <c r="F117" s="743"/>
      <c r="G117" s="743"/>
      <c r="H117" s="743"/>
      <c r="I117" s="744"/>
      <c r="J117" s="744"/>
      <c r="K117" s="745"/>
    </row>
    <row r="118" spans="1:11" ht="12.75" customHeight="1" x14ac:dyDescent="0.25">
      <c r="A118" s="14" t="s">
        <v>33</v>
      </c>
      <c r="B118" s="15" t="s">
        <v>34</v>
      </c>
      <c r="C118" s="440" t="s">
        <v>207</v>
      </c>
      <c r="D118" s="746" t="s">
        <v>248</v>
      </c>
      <c r="E118" s="747"/>
      <c r="F118" s="747"/>
      <c r="G118" s="747"/>
      <c r="H118" s="747"/>
      <c r="I118" s="744"/>
      <c r="J118" s="744"/>
      <c r="K118" s="745"/>
    </row>
    <row r="119" spans="1:11" ht="12.75" customHeight="1" x14ac:dyDescent="0.25">
      <c r="A119" s="19" t="s">
        <v>39</v>
      </c>
      <c r="B119" s="20" t="s">
        <v>40</v>
      </c>
      <c r="C119" s="441" t="s">
        <v>207</v>
      </c>
      <c r="D119" s="742" t="s">
        <v>249</v>
      </c>
      <c r="E119" s="743"/>
      <c r="F119" s="743"/>
      <c r="G119" s="743"/>
      <c r="H119" s="743"/>
      <c r="I119" s="744"/>
      <c r="J119" s="744"/>
      <c r="K119" s="745"/>
    </row>
    <row r="120" spans="1:11" ht="12.75" customHeight="1" x14ac:dyDescent="0.25">
      <c r="A120" s="14" t="s">
        <v>43</v>
      </c>
      <c r="B120" s="15" t="s">
        <v>44</v>
      </c>
      <c r="C120" s="440" t="s">
        <v>206</v>
      </c>
      <c r="D120" s="746" t="s">
        <v>250</v>
      </c>
      <c r="E120" s="747"/>
      <c r="F120" s="747"/>
      <c r="G120" s="747"/>
      <c r="H120" s="747"/>
      <c r="I120" s="744"/>
      <c r="J120" s="744"/>
      <c r="K120" s="745"/>
    </row>
    <row r="121" spans="1:11" ht="12.75" customHeight="1" x14ac:dyDescent="0.25">
      <c r="A121" s="19" t="s">
        <v>43</v>
      </c>
      <c r="B121" s="20" t="s">
        <v>45</v>
      </c>
      <c r="C121" s="441" t="s">
        <v>206</v>
      </c>
      <c r="D121" s="742" t="s">
        <v>251</v>
      </c>
      <c r="E121" s="743"/>
      <c r="F121" s="743"/>
      <c r="G121" s="743"/>
      <c r="H121" s="743"/>
      <c r="I121" s="744"/>
      <c r="J121" s="744"/>
      <c r="K121" s="745"/>
    </row>
    <row r="122" spans="1:11" ht="12.75" customHeight="1" x14ac:dyDescent="0.25">
      <c r="A122" s="14" t="s">
        <v>52</v>
      </c>
      <c r="B122" s="15" t="s">
        <v>54</v>
      </c>
      <c r="C122" s="440" t="s">
        <v>206</v>
      </c>
      <c r="D122" s="746" t="s">
        <v>234</v>
      </c>
      <c r="E122" s="747"/>
      <c r="F122" s="747"/>
      <c r="G122" s="747"/>
      <c r="H122" s="747"/>
      <c r="I122" s="744"/>
      <c r="J122" s="744"/>
      <c r="K122" s="745"/>
    </row>
    <row r="123" spans="1:11" x14ac:dyDescent="0.25">
      <c r="A123" s="19" t="s">
        <v>52</v>
      </c>
      <c r="B123" s="20" t="s">
        <v>55</v>
      </c>
      <c r="C123" s="441" t="s">
        <v>206</v>
      </c>
      <c r="D123" s="742" t="s">
        <v>252</v>
      </c>
      <c r="E123" s="743"/>
      <c r="F123" s="743"/>
      <c r="G123" s="743"/>
      <c r="H123" s="743"/>
      <c r="I123" s="744"/>
      <c r="J123" s="744"/>
      <c r="K123" s="745"/>
    </row>
    <row r="124" spans="1:11" ht="12.75" customHeight="1" x14ac:dyDescent="0.25">
      <c r="A124" s="14" t="s">
        <v>56</v>
      </c>
      <c r="B124" s="15" t="s">
        <v>57</v>
      </c>
      <c r="C124" s="440" t="s">
        <v>206</v>
      </c>
      <c r="D124" s="746" t="s">
        <v>253</v>
      </c>
      <c r="E124" s="747"/>
      <c r="F124" s="747"/>
      <c r="G124" s="747"/>
      <c r="H124" s="747"/>
      <c r="I124" s="744"/>
      <c r="J124" s="744"/>
      <c r="K124" s="745"/>
    </row>
    <row r="125" spans="1:11" ht="12.75" customHeight="1" x14ac:dyDescent="0.25">
      <c r="A125" s="19" t="s">
        <v>59</v>
      </c>
      <c r="B125" s="20" t="s">
        <v>60</v>
      </c>
      <c r="C125" s="441" t="s">
        <v>206</v>
      </c>
      <c r="D125" s="742" t="s">
        <v>254</v>
      </c>
      <c r="E125" s="743"/>
      <c r="F125" s="743"/>
      <c r="G125" s="743"/>
      <c r="H125" s="743"/>
      <c r="I125" s="744"/>
      <c r="J125" s="744"/>
      <c r="K125" s="745"/>
    </row>
    <row r="126" spans="1:11" ht="12.75" customHeight="1" x14ac:dyDescent="0.25">
      <c r="A126" s="14" t="s">
        <v>63</v>
      </c>
      <c r="B126" s="15" t="s">
        <v>64</v>
      </c>
      <c r="C126" s="440" t="s">
        <v>206</v>
      </c>
      <c r="D126" s="746" t="s">
        <v>255</v>
      </c>
      <c r="E126" s="747"/>
      <c r="F126" s="747"/>
      <c r="G126" s="747"/>
      <c r="H126" s="747"/>
      <c r="I126" s="744"/>
      <c r="J126" s="744"/>
      <c r="K126" s="745"/>
    </row>
    <row r="127" spans="1:11" ht="12.75" customHeight="1" x14ac:dyDescent="0.25">
      <c r="A127" s="19" t="s">
        <v>73</v>
      </c>
      <c r="B127" s="20" t="s">
        <v>77</v>
      </c>
      <c r="C127" s="441" t="s">
        <v>206</v>
      </c>
      <c r="D127" s="742" t="s">
        <v>256</v>
      </c>
      <c r="E127" s="743"/>
      <c r="F127" s="743"/>
      <c r="G127" s="743"/>
      <c r="H127" s="743"/>
      <c r="I127" s="744"/>
      <c r="J127" s="744"/>
      <c r="K127" s="745"/>
    </row>
    <row r="128" spans="1:11" ht="12.75" customHeight="1" x14ac:dyDescent="0.25">
      <c r="A128" s="14" t="s">
        <v>82</v>
      </c>
      <c r="B128" s="15" t="s">
        <v>83</v>
      </c>
      <c r="C128" s="440" t="s">
        <v>206</v>
      </c>
      <c r="D128" s="746" t="s">
        <v>257</v>
      </c>
      <c r="E128" s="747"/>
      <c r="F128" s="747"/>
      <c r="G128" s="747"/>
      <c r="H128" s="747"/>
      <c r="I128" s="744"/>
      <c r="J128" s="744"/>
      <c r="K128" s="745"/>
    </row>
    <row r="129" spans="1:11" ht="12.75" customHeight="1" x14ac:dyDescent="0.25">
      <c r="A129" s="19" t="s">
        <v>89</v>
      </c>
      <c r="B129" s="20" t="s">
        <v>91</v>
      </c>
      <c r="C129" s="441" t="s">
        <v>206</v>
      </c>
      <c r="D129" s="742" t="s">
        <v>258</v>
      </c>
      <c r="E129" s="743"/>
      <c r="F129" s="743"/>
      <c r="G129" s="743"/>
      <c r="H129" s="743"/>
      <c r="I129" s="744"/>
      <c r="J129" s="744"/>
      <c r="K129" s="745"/>
    </row>
    <row r="130" spans="1:11" ht="12.75" customHeight="1" x14ac:dyDescent="0.25">
      <c r="A130" s="14" t="s">
        <v>93</v>
      </c>
      <c r="B130" s="15" t="s">
        <v>94</v>
      </c>
      <c r="C130" s="440" t="s">
        <v>206</v>
      </c>
      <c r="D130" s="746" t="s">
        <v>259</v>
      </c>
      <c r="E130" s="747"/>
      <c r="F130" s="747"/>
      <c r="G130" s="747"/>
      <c r="H130" s="747"/>
      <c r="I130" s="744"/>
      <c r="J130" s="744"/>
      <c r="K130" s="745"/>
    </row>
    <row r="131" spans="1:11" ht="12.75" customHeight="1" x14ac:dyDescent="0.25">
      <c r="A131" s="19" t="s">
        <v>95</v>
      </c>
      <c r="B131" s="20" t="s">
        <v>97</v>
      </c>
      <c r="C131" s="441" t="s">
        <v>206</v>
      </c>
      <c r="D131" s="742" t="s">
        <v>260</v>
      </c>
      <c r="E131" s="743"/>
      <c r="F131" s="743"/>
      <c r="G131" s="743"/>
      <c r="H131" s="743"/>
      <c r="I131" s="744"/>
      <c r="J131" s="744"/>
      <c r="K131" s="745"/>
    </row>
    <row r="132" spans="1:11" ht="12.75" customHeight="1" x14ac:dyDescent="0.25">
      <c r="A132" s="14" t="s">
        <v>98</v>
      </c>
      <c r="B132" s="15" t="s">
        <v>100</v>
      </c>
      <c r="C132" s="440" t="s">
        <v>207</v>
      </c>
      <c r="D132" s="746" t="s">
        <v>261</v>
      </c>
      <c r="E132" s="747"/>
      <c r="F132" s="747"/>
      <c r="G132" s="747"/>
      <c r="H132" s="747"/>
      <c r="I132" s="744"/>
      <c r="J132" s="744"/>
      <c r="K132" s="745"/>
    </row>
    <row r="133" spans="1:11" ht="12.75" customHeight="1" x14ac:dyDescent="0.25">
      <c r="A133" s="19" t="s">
        <v>105</v>
      </c>
      <c r="B133" s="20" t="s">
        <v>106</v>
      </c>
      <c r="C133" s="441" t="s">
        <v>207</v>
      </c>
      <c r="D133" s="742" t="s">
        <v>241</v>
      </c>
      <c r="E133" s="743"/>
      <c r="F133" s="743"/>
      <c r="G133" s="743"/>
      <c r="H133" s="743"/>
      <c r="I133" s="744"/>
      <c r="J133" s="744"/>
      <c r="K133" s="745"/>
    </row>
    <row r="134" spans="1:11" ht="12.75" customHeight="1" x14ac:dyDescent="0.25">
      <c r="A134" s="14" t="s">
        <v>107</v>
      </c>
      <c r="B134" s="15" t="s">
        <v>108</v>
      </c>
      <c r="C134" s="440" t="s">
        <v>206</v>
      </c>
      <c r="D134" s="746" t="s">
        <v>262</v>
      </c>
      <c r="E134" s="747"/>
      <c r="F134" s="747"/>
      <c r="G134" s="747"/>
      <c r="H134" s="747"/>
      <c r="I134" s="744"/>
      <c r="J134" s="744"/>
      <c r="K134" s="745"/>
    </row>
    <row r="135" spans="1:11" x14ac:dyDescent="0.25">
      <c r="A135" s="19" t="s">
        <v>109</v>
      </c>
      <c r="B135" s="20" t="s">
        <v>110</v>
      </c>
      <c r="C135" s="441" t="s">
        <v>206</v>
      </c>
      <c r="D135" s="742" t="s">
        <v>616</v>
      </c>
      <c r="E135" s="743"/>
      <c r="F135" s="743"/>
      <c r="G135" s="743"/>
      <c r="H135" s="743"/>
      <c r="I135" s="744"/>
      <c r="J135" s="744"/>
      <c r="K135" s="745"/>
    </row>
    <row r="136" spans="1:11" x14ac:dyDescent="0.25">
      <c r="A136" s="14" t="s">
        <v>113</v>
      </c>
      <c r="B136" s="15" t="s">
        <v>114</v>
      </c>
      <c r="C136" s="440" t="s">
        <v>207</v>
      </c>
      <c r="D136" s="746" t="s">
        <v>263</v>
      </c>
      <c r="E136" s="747"/>
      <c r="F136" s="747"/>
      <c r="G136" s="747"/>
      <c r="H136" s="747"/>
      <c r="I136" s="744"/>
      <c r="J136" s="744"/>
      <c r="K136" s="745"/>
    </row>
    <row r="137" spans="1:11" ht="12.75" customHeight="1" thickBot="1" x14ac:dyDescent="0.3">
      <c r="A137" s="164" t="s">
        <v>133</v>
      </c>
      <c r="B137" s="452" t="s">
        <v>136</v>
      </c>
      <c r="C137" s="453" t="s">
        <v>206</v>
      </c>
      <c r="D137" s="748" t="s">
        <v>264</v>
      </c>
      <c r="E137" s="749"/>
      <c r="F137" s="749"/>
      <c r="G137" s="749"/>
      <c r="H137" s="749"/>
      <c r="I137" s="750"/>
      <c r="J137" s="750"/>
      <c r="K137" s="751"/>
    </row>
    <row r="138" spans="1:11" x14ac:dyDescent="0.25">
      <c r="A138" s="48" t="s">
        <v>458</v>
      </c>
    </row>
    <row r="139" spans="1:11" x14ac:dyDescent="0.25">
      <c r="A139" s="48"/>
    </row>
    <row r="140" spans="1:11" x14ac:dyDescent="0.25">
      <c r="A140" s="48" t="s">
        <v>461</v>
      </c>
    </row>
    <row r="141" spans="1:11" x14ac:dyDescent="0.25">
      <c r="A141" s="48" t="s">
        <v>359</v>
      </c>
    </row>
  </sheetData>
  <autoFilter ref="A3:K5">
    <filterColumn colId="0" showButton="0"/>
    <filterColumn colId="2" showButton="0"/>
    <filterColumn colId="3" showButton="0"/>
  </autoFilter>
  <mergeCells count="56">
    <mergeCell ref="A2:B2"/>
    <mergeCell ref="K3:K4"/>
    <mergeCell ref="D90:K90"/>
    <mergeCell ref="D91:K91"/>
    <mergeCell ref="H4:H5"/>
    <mergeCell ref="I4:I5"/>
    <mergeCell ref="J4:J5"/>
    <mergeCell ref="A3:B3"/>
    <mergeCell ref="C3:E3"/>
    <mergeCell ref="A4:A5"/>
    <mergeCell ref="B4:B5"/>
    <mergeCell ref="C4:C5"/>
    <mergeCell ref="D4:D5"/>
    <mergeCell ref="E4:E5"/>
    <mergeCell ref="F4:F5"/>
    <mergeCell ref="G4:G5"/>
    <mergeCell ref="D92:K92"/>
    <mergeCell ref="D93:K93"/>
    <mergeCell ref="D94:K94"/>
    <mergeCell ref="D95:K95"/>
    <mergeCell ref="D96:K96"/>
    <mergeCell ref="D97:K97"/>
    <mergeCell ref="D98:K98"/>
    <mergeCell ref="D99:K99"/>
    <mergeCell ref="D100:K100"/>
    <mergeCell ref="D101:K101"/>
    <mergeCell ref="D102:K102"/>
    <mergeCell ref="D103:K103"/>
    <mergeCell ref="D104:K104"/>
    <mergeCell ref="D105:K105"/>
    <mergeCell ref="D106:K106"/>
    <mergeCell ref="D113:K113"/>
    <mergeCell ref="D114:K114"/>
    <mergeCell ref="D115:K115"/>
    <mergeCell ref="D116:K116"/>
    <mergeCell ref="D117:K117"/>
    <mergeCell ref="D118:K118"/>
    <mergeCell ref="D119:K119"/>
    <mergeCell ref="D120:K120"/>
    <mergeCell ref="D121:K121"/>
    <mergeCell ref="D122:K122"/>
    <mergeCell ref="D123:K123"/>
    <mergeCell ref="D124:K124"/>
    <mergeCell ref="D125:K125"/>
    <mergeCell ref="D126:K126"/>
    <mergeCell ref="D127:K127"/>
    <mergeCell ref="D128:K128"/>
    <mergeCell ref="D129:K129"/>
    <mergeCell ref="D130:K130"/>
    <mergeCell ref="D131:K131"/>
    <mergeCell ref="D132:K132"/>
    <mergeCell ref="D133:K133"/>
    <mergeCell ref="D134:K134"/>
    <mergeCell ref="D135:K135"/>
    <mergeCell ref="D136:K136"/>
    <mergeCell ref="D137:K137"/>
  </mergeCells>
  <hyperlinks>
    <hyperlink ref="A2:B2" location="TOC!A1" display="Return to Table of Contents"/>
  </hyperlinks>
  <pageMargins left="0.25" right="0.25" top="0.75" bottom="0.75" header="0.3" footer="0.3"/>
  <pageSetup scale="55" fitToWidth="0" fitToHeight="2" pageOrder="overThenDown" orientation="portrait" horizontalDpi="1200" verticalDpi="1200" r:id="rId1"/>
  <headerFooter>
    <oddHeader>&amp;L2018-19 Survey of Dental Education
Report 2 - Tuition, Admission, and Attrition</oddHeader>
  </headerFooter>
  <rowBreaks count="1" manualBreakCount="1">
    <brk id="8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pane ySplit="4" topLeftCell="A5" activePane="bottomLeft" state="frozen"/>
      <selection pane="bottomLeft"/>
    </sheetView>
  </sheetViews>
  <sheetFormatPr defaultColWidth="9.1796875" defaultRowHeight="12.5" x14ac:dyDescent="0.25"/>
  <cols>
    <col min="1" max="1" width="5.7265625" style="216" customWidth="1"/>
    <col min="2" max="2" width="59.54296875" style="216" customWidth="1"/>
    <col min="3" max="3" width="15.1796875" style="216" customWidth="1"/>
    <col min="4" max="4" width="9.81640625" style="216" bestFit="1" customWidth="1"/>
    <col min="5" max="6" width="10" style="216" bestFit="1" customWidth="1"/>
    <col min="7" max="7" width="9.81640625" style="216" bestFit="1" customWidth="1"/>
    <col min="8" max="8" width="10.26953125" style="216" customWidth="1"/>
    <col min="9" max="16384" width="9.1796875" style="1"/>
  </cols>
  <sheetData>
    <row r="1" spans="1:8" ht="13" x14ac:dyDescent="0.3">
      <c r="A1" s="2" t="s">
        <v>265</v>
      </c>
    </row>
    <row r="2" spans="1:8" ht="13" thickBot="1" x14ac:dyDescent="0.3">
      <c r="A2" s="698" t="s">
        <v>1</v>
      </c>
      <c r="B2" s="698"/>
    </row>
    <row r="3" spans="1:8" s="216" customFormat="1" ht="20.25" customHeight="1" x14ac:dyDescent="0.25">
      <c r="A3" s="699" t="s">
        <v>7</v>
      </c>
      <c r="B3" s="761" t="s">
        <v>8</v>
      </c>
      <c r="C3" s="762" t="s">
        <v>465</v>
      </c>
      <c r="D3" s="763" t="s">
        <v>466</v>
      </c>
      <c r="E3" s="724"/>
      <c r="F3" s="724"/>
      <c r="G3" s="724"/>
      <c r="H3" s="764"/>
    </row>
    <row r="4" spans="1:8" ht="54.75" customHeight="1" x14ac:dyDescent="0.25">
      <c r="A4" s="722"/>
      <c r="B4" s="759"/>
      <c r="C4" s="760"/>
      <c r="D4" s="670" t="s">
        <v>2</v>
      </c>
      <c r="E4" s="670" t="s">
        <v>3</v>
      </c>
      <c r="F4" s="670" t="s">
        <v>4</v>
      </c>
      <c r="G4" s="670" t="s">
        <v>5</v>
      </c>
      <c r="H4" s="671" t="s">
        <v>6</v>
      </c>
    </row>
    <row r="5" spans="1:8" x14ac:dyDescent="0.25">
      <c r="A5" s="14" t="s">
        <v>11</v>
      </c>
      <c r="B5" s="15" t="s">
        <v>12</v>
      </c>
      <c r="C5" s="440" t="s">
        <v>266</v>
      </c>
      <c r="D5" s="139">
        <v>0</v>
      </c>
      <c r="E5" s="139">
        <v>0</v>
      </c>
      <c r="F5" s="139">
        <v>0</v>
      </c>
      <c r="G5" s="139">
        <v>0</v>
      </c>
      <c r="H5" s="99">
        <v>0</v>
      </c>
    </row>
    <row r="6" spans="1:8" x14ac:dyDescent="0.25">
      <c r="A6" s="19" t="s">
        <v>13</v>
      </c>
      <c r="B6" s="20" t="s">
        <v>14</v>
      </c>
      <c r="C6" s="441" t="s">
        <v>267</v>
      </c>
      <c r="D6" s="137">
        <v>0</v>
      </c>
      <c r="E6" s="137">
        <v>1</v>
      </c>
      <c r="F6" s="137">
        <v>0</v>
      </c>
      <c r="G6" s="137">
        <v>0</v>
      </c>
      <c r="H6" s="96">
        <v>1</v>
      </c>
    </row>
    <row r="7" spans="1:8" x14ac:dyDescent="0.25">
      <c r="A7" s="14" t="s">
        <v>13</v>
      </c>
      <c r="B7" s="15" t="s">
        <v>15</v>
      </c>
      <c r="C7" s="440" t="s">
        <v>267</v>
      </c>
      <c r="D7" s="139">
        <v>0</v>
      </c>
      <c r="E7" s="139">
        <v>0</v>
      </c>
      <c r="F7" s="139">
        <v>0</v>
      </c>
      <c r="G7" s="139">
        <v>0</v>
      </c>
      <c r="H7" s="99">
        <v>0</v>
      </c>
    </row>
    <row r="8" spans="1:8" x14ac:dyDescent="0.25">
      <c r="A8" s="19" t="s">
        <v>16</v>
      </c>
      <c r="B8" s="20" t="s">
        <v>17</v>
      </c>
      <c r="C8" s="441" t="s">
        <v>266</v>
      </c>
      <c r="D8" s="137">
        <v>0</v>
      </c>
      <c r="E8" s="137">
        <v>0</v>
      </c>
      <c r="F8" s="137">
        <v>0</v>
      </c>
      <c r="G8" s="137">
        <v>0</v>
      </c>
      <c r="H8" s="96">
        <v>0</v>
      </c>
    </row>
    <row r="9" spans="1:8" x14ac:dyDescent="0.25">
      <c r="A9" s="14" t="s">
        <v>16</v>
      </c>
      <c r="B9" s="15" t="s">
        <v>18</v>
      </c>
      <c r="C9" s="440" t="s">
        <v>266</v>
      </c>
      <c r="D9" s="139">
        <v>0</v>
      </c>
      <c r="E9" s="139">
        <v>0</v>
      </c>
      <c r="F9" s="139">
        <v>0</v>
      </c>
      <c r="G9" s="139">
        <v>0</v>
      </c>
      <c r="H9" s="99">
        <v>0</v>
      </c>
    </row>
    <row r="10" spans="1:8" x14ac:dyDescent="0.25">
      <c r="A10" s="19" t="s">
        <v>16</v>
      </c>
      <c r="B10" s="20" t="s">
        <v>19</v>
      </c>
      <c r="C10" s="441" t="s">
        <v>266</v>
      </c>
      <c r="D10" s="137">
        <v>0</v>
      </c>
      <c r="E10" s="137">
        <v>0</v>
      </c>
      <c r="F10" s="137">
        <v>0</v>
      </c>
      <c r="G10" s="137">
        <v>0</v>
      </c>
      <c r="H10" s="96">
        <v>0</v>
      </c>
    </row>
    <row r="11" spans="1:8" x14ac:dyDescent="0.25">
      <c r="A11" s="14" t="s">
        <v>16</v>
      </c>
      <c r="B11" s="15" t="s">
        <v>20</v>
      </c>
      <c r="C11" s="440" t="s">
        <v>266</v>
      </c>
      <c r="D11" s="139">
        <v>0</v>
      </c>
      <c r="E11" s="139">
        <v>0</v>
      </c>
      <c r="F11" s="139">
        <v>0</v>
      </c>
      <c r="G11" s="139">
        <v>0</v>
      </c>
      <c r="H11" s="99">
        <v>0</v>
      </c>
    </row>
    <row r="12" spans="1:8" x14ac:dyDescent="0.25">
      <c r="A12" s="19" t="s">
        <v>16</v>
      </c>
      <c r="B12" s="20" t="s">
        <v>21</v>
      </c>
      <c r="C12" s="441" t="s">
        <v>266</v>
      </c>
      <c r="D12" s="137">
        <v>0</v>
      </c>
      <c r="E12" s="137">
        <v>0</v>
      </c>
      <c r="F12" s="137">
        <v>0</v>
      </c>
      <c r="G12" s="137">
        <v>0</v>
      </c>
      <c r="H12" s="96">
        <v>0</v>
      </c>
    </row>
    <row r="13" spans="1:8" x14ac:dyDescent="0.25">
      <c r="A13" s="14" t="s">
        <v>16</v>
      </c>
      <c r="B13" s="15" t="s">
        <v>22</v>
      </c>
      <c r="C13" s="440" t="s">
        <v>267</v>
      </c>
      <c r="D13" s="139">
        <v>0</v>
      </c>
      <c r="E13" s="139">
        <v>0</v>
      </c>
      <c r="F13" s="139">
        <v>0</v>
      </c>
      <c r="G13" s="139">
        <v>0</v>
      </c>
      <c r="H13" s="99">
        <v>0</v>
      </c>
    </row>
    <row r="14" spans="1:8" x14ac:dyDescent="0.25">
      <c r="A14" s="19" t="s">
        <v>23</v>
      </c>
      <c r="B14" s="20" t="s">
        <v>24</v>
      </c>
      <c r="C14" s="441" t="s">
        <v>266</v>
      </c>
      <c r="D14" s="137">
        <v>0</v>
      </c>
      <c r="E14" s="137">
        <v>0</v>
      </c>
      <c r="F14" s="137">
        <v>0</v>
      </c>
      <c r="G14" s="137">
        <v>0</v>
      </c>
      <c r="H14" s="96">
        <v>0</v>
      </c>
    </row>
    <row r="15" spans="1:8" x14ac:dyDescent="0.25">
      <c r="A15" s="14" t="s">
        <v>25</v>
      </c>
      <c r="B15" s="15" t="s">
        <v>26</v>
      </c>
      <c r="C15" s="440" t="s">
        <v>266</v>
      </c>
      <c r="D15" s="139">
        <v>0</v>
      </c>
      <c r="E15" s="139">
        <v>0</v>
      </c>
      <c r="F15" s="139">
        <v>0</v>
      </c>
      <c r="G15" s="139">
        <v>0</v>
      </c>
      <c r="H15" s="99">
        <v>0</v>
      </c>
    </row>
    <row r="16" spans="1:8" x14ac:dyDescent="0.25">
      <c r="A16" s="19" t="s">
        <v>27</v>
      </c>
      <c r="B16" s="20" t="s">
        <v>28</v>
      </c>
      <c r="C16" s="441" t="s">
        <v>266</v>
      </c>
      <c r="D16" s="137">
        <v>0</v>
      </c>
      <c r="E16" s="137">
        <v>0</v>
      </c>
      <c r="F16" s="137">
        <v>0</v>
      </c>
      <c r="G16" s="137">
        <v>0</v>
      </c>
      <c r="H16" s="96">
        <v>0</v>
      </c>
    </row>
    <row r="17" spans="1:8" x14ac:dyDescent="0.25">
      <c r="A17" s="14" t="s">
        <v>29</v>
      </c>
      <c r="B17" s="15" t="s">
        <v>30</v>
      </c>
      <c r="C17" s="440" t="s">
        <v>266</v>
      </c>
      <c r="D17" s="139">
        <v>0</v>
      </c>
      <c r="E17" s="139">
        <v>0</v>
      </c>
      <c r="F17" s="139">
        <v>0</v>
      </c>
      <c r="G17" s="139">
        <v>0</v>
      </c>
      <c r="H17" s="99">
        <v>0</v>
      </c>
    </row>
    <row r="18" spans="1:8" x14ac:dyDescent="0.25">
      <c r="A18" s="19" t="s">
        <v>29</v>
      </c>
      <c r="B18" s="20" t="s">
        <v>31</v>
      </c>
      <c r="C18" s="441" t="s">
        <v>266</v>
      </c>
      <c r="D18" s="137">
        <v>0</v>
      </c>
      <c r="E18" s="137">
        <v>0</v>
      </c>
      <c r="F18" s="137">
        <v>0</v>
      </c>
      <c r="G18" s="137">
        <v>0</v>
      </c>
      <c r="H18" s="96">
        <v>0</v>
      </c>
    </row>
    <row r="19" spans="1:8" x14ac:dyDescent="0.25">
      <c r="A19" s="14" t="s">
        <v>29</v>
      </c>
      <c r="B19" s="15" t="s">
        <v>32</v>
      </c>
      <c r="C19" s="440" t="s">
        <v>267</v>
      </c>
      <c r="D19" s="139">
        <v>0</v>
      </c>
      <c r="E19" s="139">
        <v>0</v>
      </c>
      <c r="F19" s="139">
        <v>0</v>
      </c>
      <c r="G19" s="139">
        <v>0</v>
      </c>
      <c r="H19" s="99">
        <v>0</v>
      </c>
    </row>
    <row r="20" spans="1:8" x14ac:dyDescent="0.25">
      <c r="A20" s="19" t="s">
        <v>33</v>
      </c>
      <c r="B20" s="20" t="s">
        <v>34</v>
      </c>
      <c r="C20" s="441" t="s">
        <v>266</v>
      </c>
      <c r="D20" s="137">
        <v>0</v>
      </c>
      <c r="E20" s="137">
        <v>0</v>
      </c>
      <c r="F20" s="137">
        <v>0</v>
      </c>
      <c r="G20" s="137">
        <v>0</v>
      </c>
      <c r="H20" s="96">
        <v>0</v>
      </c>
    </row>
    <row r="21" spans="1:8" x14ac:dyDescent="0.25">
      <c r="A21" s="14" t="s">
        <v>35</v>
      </c>
      <c r="B21" s="15" t="s">
        <v>36</v>
      </c>
      <c r="C21" s="440" t="s">
        <v>266</v>
      </c>
      <c r="D21" s="139">
        <v>0</v>
      </c>
      <c r="E21" s="139">
        <v>0</v>
      </c>
      <c r="F21" s="139">
        <v>0</v>
      </c>
      <c r="G21" s="139">
        <v>0</v>
      </c>
      <c r="H21" s="99">
        <v>0</v>
      </c>
    </row>
    <row r="22" spans="1:8" x14ac:dyDescent="0.25">
      <c r="A22" s="19" t="s">
        <v>35</v>
      </c>
      <c r="B22" s="20" t="s">
        <v>37</v>
      </c>
      <c r="C22" s="441" t="s">
        <v>267</v>
      </c>
      <c r="D22" s="137">
        <v>0</v>
      </c>
      <c r="E22" s="137">
        <v>0</v>
      </c>
      <c r="F22" s="137">
        <v>0</v>
      </c>
      <c r="G22" s="137">
        <v>0</v>
      </c>
      <c r="H22" s="96">
        <v>0</v>
      </c>
    </row>
    <row r="23" spans="1:8" x14ac:dyDescent="0.25">
      <c r="A23" s="14" t="s">
        <v>35</v>
      </c>
      <c r="B23" s="15" t="s">
        <v>38</v>
      </c>
      <c r="C23" s="440" t="s">
        <v>267</v>
      </c>
      <c r="D23" s="139">
        <v>0</v>
      </c>
      <c r="E23" s="139">
        <v>0</v>
      </c>
      <c r="F23" s="139">
        <v>0</v>
      </c>
      <c r="G23" s="139">
        <v>0</v>
      </c>
      <c r="H23" s="99">
        <v>0</v>
      </c>
    </row>
    <row r="24" spans="1:8" x14ac:dyDescent="0.25">
      <c r="A24" s="19" t="s">
        <v>39</v>
      </c>
      <c r="B24" s="20" t="s">
        <v>40</v>
      </c>
      <c r="C24" s="441" t="s">
        <v>266</v>
      </c>
      <c r="D24" s="137">
        <v>0</v>
      </c>
      <c r="E24" s="137">
        <v>0</v>
      </c>
      <c r="F24" s="137">
        <v>0</v>
      </c>
      <c r="G24" s="137">
        <v>0</v>
      </c>
      <c r="H24" s="96">
        <v>0</v>
      </c>
    </row>
    <row r="25" spans="1:8" x14ac:dyDescent="0.25">
      <c r="A25" s="14" t="s">
        <v>41</v>
      </c>
      <c r="B25" s="15" t="s">
        <v>42</v>
      </c>
      <c r="C25" s="440" t="s">
        <v>266</v>
      </c>
      <c r="D25" s="139">
        <v>0</v>
      </c>
      <c r="E25" s="139">
        <v>0</v>
      </c>
      <c r="F25" s="139">
        <v>0</v>
      </c>
      <c r="G25" s="139">
        <v>0</v>
      </c>
      <c r="H25" s="99">
        <v>0</v>
      </c>
    </row>
    <row r="26" spans="1:8" x14ac:dyDescent="0.25">
      <c r="A26" s="19" t="s">
        <v>43</v>
      </c>
      <c r="B26" s="20" t="s">
        <v>44</v>
      </c>
      <c r="C26" s="441" t="s">
        <v>266</v>
      </c>
      <c r="D26" s="137">
        <v>0</v>
      </c>
      <c r="E26" s="137">
        <v>0</v>
      </c>
      <c r="F26" s="137">
        <v>0</v>
      </c>
      <c r="G26" s="137">
        <v>0</v>
      </c>
      <c r="H26" s="96">
        <v>0</v>
      </c>
    </row>
    <row r="27" spans="1:8" x14ac:dyDescent="0.25">
      <c r="A27" s="14" t="s">
        <v>43</v>
      </c>
      <c r="B27" s="15" t="s">
        <v>45</v>
      </c>
      <c r="C27" s="440" t="s">
        <v>267</v>
      </c>
      <c r="D27" s="139">
        <v>0</v>
      </c>
      <c r="E27" s="139">
        <v>0</v>
      </c>
      <c r="F27" s="139">
        <v>0</v>
      </c>
      <c r="G27" s="139">
        <v>0</v>
      </c>
      <c r="H27" s="99">
        <v>0</v>
      </c>
    </row>
    <row r="28" spans="1:8" x14ac:dyDescent="0.25">
      <c r="A28" s="19" t="s">
        <v>46</v>
      </c>
      <c r="B28" s="20" t="s">
        <v>47</v>
      </c>
      <c r="C28" s="441" t="s">
        <v>266</v>
      </c>
      <c r="D28" s="137">
        <v>0</v>
      </c>
      <c r="E28" s="137">
        <v>0</v>
      </c>
      <c r="F28" s="137">
        <v>0</v>
      </c>
      <c r="G28" s="137">
        <v>0</v>
      </c>
      <c r="H28" s="96">
        <v>0</v>
      </c>
    </row>
    <row r="29" spans="1:8" x14ac:dyDescent="0.25">
      <c r="A29" s="14" t="s">
        <v>48</v>
      </c>
      <c r="B29" s="15" t="s">
        <v>49</v>
      </c>
      <c r="C29" s="440" t="s">
        <v>266</v>
      </c>
      <c r="D29" s="139">
        <v>0</v>
      </c>
      <c r="E29" s="139">
        <v>0</v>
      </c>
      <c r="F29" s="139">
        <v>0</v>
      </c>
      <c r="G29" s="139">
        <v>0</v>
      </c>
      <c r="H29" s="99">
        <v>0</v>
      </c>
    </row>
    <row r="30" spans="1:8" x14ac:dyDescent="0.25">
      <c r="A30" s="19" t="s">
        <v>50</v>
      </c>
      <c r="B30" s="20" t="s">
        <v>51</v>
      </c>
      <c r="C30" s="441" t="s">
        <v>266</v>
      </c>
      <c r="D30" s="137">
        <v>0</v>
      </c>
      <c r="E30" s="137">
        <v>0</v>
      </c>
      <c r="F30" s="137">
        <v>0</v>
      </c>
      <c r="G30" s="137">
        <v>0</v>
      </c>
      <c r="H30" s="96">
        <v>0</v>
      </c>
    </row>
    <row r="31" spans="1:8" x14ac:dyDescent="0.25">
      <c r="A31" s="14" t="s">
        <v>52</v>
      </c>
      <c r="B31" s="15" t="s">
        <v>53</v>
      </c>
      <c r="C31" s="440" t="s">
        <v>266</v>
      </c>
      <c r="D31" s="139">
        <v>0</v>
      </c>
      <c r="E31" s="139">
        <v>0</v>
      </c>
      <c r="F31" s="139">
        <v>0</v>
      </c>
      <c r="G31" s="139">
        <v>0</v>
      </c>
      <c r="H31" s="99">
        <v>0</v>
      </c>
    </row>
    <row r="32" spans="1:8" x14ac:dyDescent="0.25">
      <c r="A32" s="19" t="s">
        <v>52</v>
      </c>
      <c r="B32" s="20" t="s">
        <v>54</v>
      </c>
      <c r="C32" s="441" t="s">
        <v>266</v>
      </c>
      <c r="D32" s="137">
        <v>0</v>
      </c>
      <c r="E32" s="137">
        <v>0</v>
      </c>
      <c r="F32" s="137">
        <v>0</v>
      </c>
      <c r="G32" s="137">
        <v>0</v>
      </c>
      <c r="H32" s="96">
        <v>0</v>
      </c>
    </row>
    <row r="33" spans="1:8" x14ac:dyDescent="0.25">
      <c r="A33" s="14" t="s">
        <v>52</v>
      </c>
      <c r="B33" s="15" t="s">
        <v>55</v>
      </c>
      <c r="C33" s="440" t="s">
        <v>267</v>
      </c>
      <c r="D33" s="139">
        <v>2</v>
      </c>
      <c r="E33" s="139">
        <v>0</v>
      </c>
      <c r="F33" s="139">
        <v>1</v>
      </c>
      <c r="G33" s="139">
        <v>0</v>
      </c>
      <c r="H33" s="99">
        <v>3</v>
      </c>
    </row>
    <row r="34" spans="1:8" x14ac:dyDescent="0.25">
      <c r="A34" s="19" t="s">
        <v>56</v>
      </c>
      <c r="B34" s="20" t="s">
        <v>57</v>
      </c>
      <c r="C34" s="441" t="s">
        <v>266</v>
      </c>
      <c r="D34" s="137">
        <v>0</v>
      </c>
      <c r="E34" s="137">
        <v>0</v>
      </c>
      <c r="F34" s="137">
        <v>0</v>
      </c>
      <c r="G34" s="137">
        <v>0</v>
      </c>
      <c r="H34" s="96">
        <v>0</v>
      </c>
    </row>
    <row r="35" spans="1:8" x14ac:dyDescent="0.25">
      <c r="A35" s="14" t="s">
        <v>56</v>
      </c>
      <c r="B35" s="15" t="s">
        <v>58</v>
      </c>
      <c r="C35" s="440" t="s">
        <v>266</v>
      </c>
      <c r="D35" s="139">
        <v>0</v>
      </c>
      <c r="E35" s="139">
        <v>0</v>
      </c>
      <c r="F35" s="139">
        <v>0</v>
      </c>
      <c r="G35" s="139">
        <v>0</v>
      </c>
      <c r="H35" s="99">
        <v>0</v>
      </c>
    </row>
    <row r="36" spans="1:8" x14ac:dyDescent="0.25">
      <c r="A36" s="19" t="s">
        <v>59</v>
      </c>
      <c r="B36" s="20" t="s">
        <v>60</v>
      </c>
      <c r="C36" s="441" t="s">
        <v>267</v>
      </c>
      <c r="D36" s="137">
        <v>0</v>
      </c>
      <c r="E36" s="137">
        <v>0</v>
      </c>
      <c r="F36" s="137">
        <v>0</v>
      </c>
      <c r="G36" s="137">
        <v>0</v>
      </c>
      <c r="H36" s="96">
        <v>0</v>
      </c>
    </row>
    <row r="37" spans="1:8" x14ac:dyDescent="0.25">
      <c r="A37" s="14" t="s">
        <v>61</v>
      </c>
      <c r="B37" s="15" t="s">
        <v>62</v>
      </c>
      <c r="C37" s="440" t="s">
        <v>266</v>
      </c>
      <c r="D37" s="139">
        <v>0</v>
      </c>
      <c r="E37" s="139">
        <v>0</v>
      </c>
      <c r="F37" s="139">
        <v>0</v>
      </c>
      <c r="G37" s="139">
        <v>0</v>
      </c>
      <c r="H37" s="99">
        <v>0</v>
      </c>
    </row>
    <row r="38" spans="1:8" x14ac:dyDescent="0.25">
      <c r="A38" s="19" t="s">
        <v>63</v>
      </c>
      <c r="B38" s="20" t="s">
        <v>64</v>
      </c>
      <c r="C38" s="441" t="s">
        <v>266</v>
      </c>
      <c r="D38" s="137">
        <v>0</v>
      </c>
      <c r="E38" s="137">
        <v>0</v>
      </c>
      <c r="F38" s="137">
        <v>0</v>
      </c>
      <c r="G38" s="137">
        <v>0</v>
      </c>
      <c r="H38" s="96">
        <v>0</v>
      </c>
    </row>
    <row r="39" spans="1:8" x14ac:dyDescent="0.25">
      <c r="A39" s="14" t="s">
        <v>63</v>
      </c>
      <c r="B39" s="15" t="s">
        <v>65</v>
      </c>
      <c r="C39" s="440" t="s">
        <v>266</v>
      </c>
      <c r="D39" s="139">
        <v>0</v>
      </c>
      <c r="E39" s="139">
        <v>0</v>
      </c>
      <c r="F39" s="139">
        <v>0</v>
      </c>
      <c r="G39" s="139">
        <v>0</v>
      </c>
      <c r="H39" s="99">
        <v>0</v>
      </c>
    </row>
    <row r="40" spans="1:8" x14ac:dyDescent="0.25">
      <c r="A40" s="19" t="s">
        <v>66</v>
      </c>
      <c r="B40" s="20" t="s">
        <v>67</v>
      </c>
      <c r="C40" s="441" t="s">
        <v>266</v>
      </c>
      <c r="D40" s="137">
        <v>0</v>
      </c>
      <c r="E40" s="137">
        <v>0</v>
      </c>
      <c r="F40" s="137">
        <v>0</v>
      </c>
      <c r="G40" s="137">
        <v>0</v>
      </c>
      <c r="H40" s="96">
        <v>0</v>
      </c>
    </row>
    <row r="41" spans="1:8" x14ac:dyDescent="0.25">
      <c r="A41" s="14" t="s">
        <v>66</v>
      </c>
      <c r="B41" s="15" t="s">
        <v>68</v>
      </c>
      <c r="C41" s="440" t="s">
        <v>267</v>
      </c>
      <c r="D41" s="139">
        <v>0</v>
      </c>
      <c r="E41" s="139">
        <v>1</v>
      </c>
      <c r="F41" s="139">
        <v>0</v>
      </c>
      <c r="G41" s="139">
        <v>0</v>
      </c>
      <c r="H41" s="99">
        <v>1</v>
      </c>
    </row>
    <row r="42" spans="1:8" x14ac:dyDescent="0.25">
      <c r="A42" s="19" t="s">
        <v>69</v>
      </c>
      <c r="B42" s="20" t="s">
        <v>70</v>
      </c>
      <c r="C42" s="441" t="s">
        <v>266</v>
      </c>
      <c r="D42" s="137">
        <v>0</v>
      </c>
      <c r="E42" s="137">
        <v>0</v>
      </c>
      <c r="F42" s="137">
        <v>0</v>
      </c>
      <c r="G42" s="137">
        <v>0</v>
      </c>
      <c r="H42" s="96">
        <v>0</v>
      </c>
    </row>
    <row r="43" spans="1:8" x14ac:dyDescent="0.25">
      <c r="A43" s="14" t="s">
        <v>71</v>
      </c>
      <c r="B43" s="15" t="s">
        <v>72</v>
      </c>
      <c r="C43" s="440" t="s">
        <v>266</v>
      </c>
      <c r="D43" s="139">
        <v>0</v>
      </c>
      <c r="E43" s="139">
        <v>0</v>
      </c>
      <c r="F43" s="139">
        <v>0</v>
      </c>
      <c r="G43" s="139">
        <v>0</v>
      </c>
      <c r="H43" s="99">
        <v>0</v>
      </c>
    </row>
    <row r="44" spans="1:8" x14ac:dyDescent="0.25">
      <c r="A44" s="19" t="s">
        <v>73</v>
      </c>
      <c r="B44" s="20" t="s">
        <v>74</v>
      </c>
      <c r="C44" s="441" t="s">
        <v>266</v>
      </c>
      <c r="D44" s="137">
        <v>0</v>
      </c>
      <c r="E44" s="137">
        <v>0</v>
      </c>
      <c r="F44" s="137">
        <v>0</v>
      </c>
      <c r="G44" s="137">
        <v>0</v>
      </c>
      <c r="H44" s="96">
        <v>0</v>
      </c>
    </row>
    <row r="45" spans="1:8" x14ac:dyDescent="0.25">
      <c r="A45" s="14" t="s">
        <v>73</v>
      </c>
      <c r="B45" s="15" t="s">
        <v>75</v>
      </c>
      <c r="C45" s="440" t="s">
        <v>267</v>
      </c>
      <c r="D45" s="139">
        <v>0</v>
      </c>
      <c r="E45" s="139">
        <v>0</v>
      </c>
      <c r="F45" s="139">
        <v>0</v>
      </c>
      <c r="G45" s="139">
        <v>0</v>
      </c>
      <c r="H45" s="99">
        <v>0</v>
      </c>
    </row>
    <row r="46" spans="1:8" x14ac:dyDescent="0.25">
      <c r="A46" s="19" t="s">
        <v>73</v>
      </c>
      <c r="B46" s="20" t="s">
        <v>76</v>
      </c>
      <c r="C46" s="441" t="s">
        <v>266</v>
      </c>
      <c r="D46" s="137">
        <v>0</v>
      </c>
      <c r="E46" s="137">
        <v>0</v>
      </c>
      <c r="F46" s="137">
        <v>0</v>
      </c>
      <c r="G46" s="137">
        <v>0</v>
      </c>
      <c r="H46" s="96">
        <v>0</v>
      </c>
    </row>
    <row r="47" spans="1:8" x14ac:dyDescent="0.25">
      <c r="A47" s="14" t="s">
        <v>73</v>
      </c>
      <c r="B47" s="15" t="s">
        <v>77</v>
      </c>
      <c r="C47" s="440" t="s">
        <v>266</v>
      </c>
      <c r="D47" s="139">
        <v>0</v>
      </c>
      <c r="E47" s="139">
        <v>0</v>
      </c>
      <c r="F47" s="139">
        <v>0</v>
      </c>
      <c r="G47" s="139">
        <v>0</v>
      </c>
      <c r="H47" s="99">
        <v>0</v>
      </c>
    </row>
    <row r="48" spans="1:8" x14ac:dyDescent="0.25">
      <c r="A48" s="19" t="s">
        <v>73</v>
      </c>
      <c r="B48" s="20" t="s">
        <v>78</v>
      </c>
      <c r="C48" s="441" t="s">
        <v>266</v>
      </c>
      <c r="D48" s="137">
        <v>0</v>
      </c>
      <c r="E48" s="137">
        <v>0</v>
      </c>
      <c r="F48" s="137">
        <v>0</v>
      </c>
      <c r="G48" s="137">
        <v>0</v>
      </c>
      <c r="H48" s="96">
        <v>0</v>
      </c>
    </row>
    <row r="49" spans="1:8" x14ac:dyDescent="0.25">
      <c r="A49" s="14" t="s">
        <v>79</v>
      </c>
      <c r="B49" s="15" t="s">
        <v>80</v>
      </c>
      <c r="C49" s="440" t="s">
        <v>266</v>
      </c>
      <c r="D49" s="139">
        <v>0</v>
      </c>
      <c r="E49" s="139">
        <v>0</v>
      </c>
      <c r="F49" s="139">
        <v>0</v>
      </c>
      <c r="G49" s="139">
        <v>0</v>
      </c>
      <c r="H49" s="99">
        <v>0</v>
      </c>
    </row>
    <row r="50" spans="1:8" x14ac:dyDescent="0.25">
      <c r="A50" s="19" t="s">
        <v>79</v>
      </c>
      <c r="B50" s="20" t="s">
        <v>81</v>
      </c>
      <c r="C50" s="441" t="s">
        <v>266</v>
      </c>
      <c r="D50" s="137">
        <v>0</v>
      </c>
      <c r="E50" s="137">
        <v>0</v>
      </c>
      <c r="F50" s="137">
        <v>0</v>
      </c>
      <c r="G50" s="137">
        <v>0</v>
      </c>
      <c r="H50" s="96">
        <v>0</v>
      </c>
    </row>
    <row r="51" spans="1:8" x14ac:dyDescent="0.25">
      <c r="A51" s="14" t="s">
        <v>82</v>
      </c>
      <c r="B51" s="15" t="s">
        <v>83</v>
      </c>
      <c r="C51" s="440" t="s">
        <v>267</v>
      </c>
      <c r="D51" s="139">
        <v>0</v>
      </c>
      <c r="E51" s="139">
        <v>0</v>
      </c>
      <c r="F51" s="139">
        <v>0</v>
      </c>
      <c r="G51" s="139">
        <v>0</v>
      </c>
      <c r="H51" s="99">
        <v>0</v>
      </c>
    </row>
    <row r="52" spans="1:8" x14ac:dyDescent="0.25">
      <c r="A52" s="19" t="s">
        <v>82</v>
      </c>
      <c r="B52" s="20" t="s">
        <v>84</v>
      </c>
      <c r="C52" s="441" t="s">
        <v>266</v>
      </c>
      <c r="D52" s="137">
        <v>0</v>
      </c>
      <c r="E52" s="137">
        <v>0</v>
      </c>
      <c r="F52" s="137">
        <v>0</v>
      </c>
      <c r="G52" s="137">
        <v>0</v>
      </c>
      <c r="H52" s="96">
        <v>0</v>
      </c>
    </row>
    <row r="53" spans="1:8" x14ac:dyDescent="0.25">
      <c r="A53" s="14" t="s">
        <v>85</v>
      </c>
      <c r="B53" s="15" t="s">
        <v>86</v>
      </c>
      <c r="C53" s="440" t="s">
        <v>266</v>
      </c>
      <c r="D53" s="139">
        <v>0</v>
      </c>
      <c r="E53" s="139">
        <v>0</v>
      </c>
      <c r="F53" s="139">
        <v>0</v>
      </c>
      <c r="G53" s="139">
        <v>0</v>
      </c>
      <c r="H53" s="99">
        <v>0</v>
      </c>
    </row>
    <row r="54" spans="1:8" x14ac:dyDescent="0.25">
      <c r="A54" s="19" t="s">
        <v>87</v>
      </c>
      <c r="B54" s="20" t="s">
        <v>88</v>
      </c>
      <c r="C54" s="441" t="s">
        <v>266</v>
      </c>
      <c r="D54" s="137">
        <v>0</v>
      </c>
      <c r="E54" s="137">
        <v>0</v>
      </c>
      <c r="F54" s="137">
        <v>0</v>
      </c>
      <c r="G54" s="137">
        <v>0</v>
      </c>
      <c r="H54" s="96">
        <v>0</v>
      </c>
    </row>
    <row r="55" spans="1:8" x14ac:dyDescent="0.25">
      <c r="A55" s="14" t="s">
        <v>89</v>
      </c>
      <c r="B55" s="15" t="s">
        <v>90</v>
      </c>
      <c r="C55" s="440" t="s">
        <v>267</v>
      </c>
      <c r="D55" s="139">
        <v>0</v>
      </c>
      <c r="E55" s="139">
        <v>0</v>
      </c>
      <c r="F55" s="139">
        <v>0</v>
      </c>
      <c r="G55" s="139">
        <v>0</v>
      </c>
      <c r="H55" s="99">
        <v>0</v>
      </c>
    </row>
    <row r="56" spans="1:8" x14ac:dyDescent="0.25">
      <c r="A56" s="19" t="s">
        <v>89</v>
      </c>
      <c r="B56" s="20" t="s">
        <v>91</v>
      </c>
      <c r="C56" s="441" t="s">
        <v>266</v>
      </c>
      <c r="D56" s="137">
        <v>0</v>
      </c>
      <c r="E56" s="137">
        <v>0</v>
      </c>
      <c r="F56" s="137">
        <v>0</v>
      </c>
      <c r="G56" s="137">
        <v>0</v>
      </c>
      <c r="H56" s="96">
        <v>0</v>
      </c>
    </row>
    <row r="57" spans="1:8" x14ac:dyDescent="0.25">
      <c r="A57" s="14" t="s">
        <v>89</v>
      </c>
      <c r="B57" s="15" t="s">
        <v>92</v>
      </c>
      <c r="C57" s="440" t="s">
        <v>267</v>
      </c>
      <c r="D57" s="139">
        <v>0</v>
      </c>
      <c r="E57" s="139">
        <v>0</v>
      </c>
      <c r="F57" s="139">
        <v>0</v>
      </c>
      <c r="G57" s="139">
        <v>0</v>
      </c>
      <c r="H57" s="99">
        <v>0</v>
      </c>
    </row>
    <row r="58" spans="1:8" x14ac:dyDescent="0.25">
      <c r="A58" s="19" t="s">
        <v>93</v>
      </c>
      <c r="B58" s="20" t="s">
        <v>94</v>
      </c>
      <c r="C58" s="441" t="s">
        <v>266</v>
      </c>
      <c r="D58" s="137">
        <v>0</v>
      </c>
      <c r="E58" s="137">
        <v>0</v>
      </c>
      <c r="F58" s="137">
        <v>0</v>
      </c>
      <c r="G58" s="137">
        <v>0</v>
      </c>
      <c r="H58" s="96">
        <v>0</v>
      </c>
    </row>
    <row r="59" spans="1:8" x14ac:dyDescent="0.25">
      <c r="A59" s="14" t="s">
        <v>95</v>
      </c>
      <c r="B59" s="15" t="s">
        <v>96</v>
      </c>
      <c r="C59" s="440" t="s">
        <v>266</v>
      </c>
      <c r="D59" s="139">
        <v>0</v>
      </c>
      <c r="E59" s="139">
        <v>0</v>
      </c>
      <c r="F59" s="139">
        <v>0</v>
      </c>
      <c r="G59" s="139">
        <v>0</v>
      </c>
      <c r="H59" s="99">
        <v>0</v>
      </c>
    </row>
    <row r="60" spans="1:8" x14ac:dyDescent="0.25">
      <c r="A60" s="19" t="s">
        <v>95</v>
      </c>
      <c r="B60" s="20" t="s">
        <v>97</v>
      </c>
      <c r="C60" s="441" t="s">
        <v>266</v>
      </c>
      <c r="D60" s="137">
        <v>0</v>
      </c>
      <c r="E60" s="137">
        <v>0</v>
      </c>
      <c r="F60" s="137">
        <v>0</v>
      </c>
      <c r="G60" s="137">
        <v>0</v>
      </c>
      <c r="H60" s="96">
        <v>0</v>
      </c>
    </row>
    <row r="61" spans="1:8" x14ac:dyDescent="0.25">
      <c r="A61" s="14" t="s">
        <v>98</v>
      </c>
      <c r="B61" s="15" t="s">
        <v>99</v>
      </c>
      <c r="C61" s="440" t="s">
        <v>267</v>
      </c>
      <c r="D61" s="139">
        <v>0</v>
      </c>
      <c r="E61" s="139">
        <v>0</v>
      </c>
      <c r="F61" s="139">
        <v>0</v>
      </c>
      <c r="G61" s="139">
        <v>0</v>
      </c>
      <c r="H61" s="99">
        <v>0</v>
      </c>
    </row>
    <row r="62" spans="1:8" x14ac:dyDescent="0.25">
      <c r="A62" s="19" t="s">
        <v>98</v>
      </c>
      <c r="B62" s="20" t="s">
        <v>100</v>
      </c>
      <c r="C62" s="441" t="s">
        <v>267</v>
      </c>
      <c r="D62" s="137">
        <v>0</v>
      </c>
      <c r="E62" s="137">
        <v>0</v>
      </c>
      <c r="F62" s="137">
        <v>0</v>
      </c>
      <c r="G62" s="137">
        <v>0</v>
      </c>
      <c r="H62" s="96">
        <v>0</v>
      </c>
    </row>
    <row r="63" spans="1:8" x14ac:dyDescent="0.25">
      <c r="A63" s="14" t="s">
        <v>98</v>
      </c>
      <c r="B63" s="15" t="s">
        <v>101</v>
      </c>
      <c r="C63" s="440" t="s">
        <v>267</v>
      </c>
      <c r="D63" s="139">
        <v>0</v>
      </c>
      <c r="E63" s="139">
        <v>0</v>
      </c>
      <c r="F63" s="139">
        <v>0</v>
      </c>
      <c r="G63" s="139">
        <v>0</v>
      </c>
      <c r="H63" s="99">
        <v>0</v>
      </c>
    </row>
    <row r="64" spans="1:8" x14ac:dyDescent="0.25">
      <c r="A64" s="19" t="s">
        <v>102</v>
      </c>
      <c r="B64" s="20" t="s">
        <v>103</v>
      </c>
      <c r="C64" s="441" t="s">
        <v>266</v>
      </c>
      <c r="D64" s="137">
        <v>0</v>
      </c>
      <c r="E64" s="137">
        <v>0</v>
      </c>
      <c r="F64" s="137">
        <v>0</v>
      </c>
      <c r="G64" s="137">
        <v>0</v>
      </c>
      <c r="H64" s="96">
        <v>0</v>
      </c>
    </row>
    <row r="65" spans="1:8" x14ac:dyDescent="0.25">
      <c r="A65" s="14" t="s">
        <v>102</v>
      </c>
      <c r="B65" s="15" t="s">
        <v>104</v>
      </c>
      <c r="C65" s="440" t="s">
        <v>266</v>
      </c>
      <c r="D65" s="139">
        <v>0</v>
      </c>
      <c r="E65" s="139">
        <v>0</v>
      </c>
      <c r="F65" s="139">
        <v>0</v>
      </c>
      <c r="G65" s="139">
        <v>0</v>
      </c>
      <c r="H65" s="99">
        <v>0</v>
      </c>
    </row>
    <row r="66" spans="1:8" x14ac:dyDescent="0.25">
      <c r="A66" s="19" t="s">
        <v>105</v>
      </c>
      <c r="B66" s="20" t="s">
        <v>106</v>
      </c>
      <c r="C66" s="441" t="s">
        <v>267</v>
      </c>
      <c r="D66" s="137">
        <v>0</v>
      </c>
      <c r="E66" s="137">
        <v>1</v>
      </c>
      <c r="F66" s="137">
        <v>0</v>
      </c>
      <c r="G66" s="137">
        <v>0</v>
      </c>
      <c r="H66" s="96">
        <v>1</v>
      </c>
    </row>
    <row r="67" spans="1:8" x14ac:dyDescent="0.25">
      <c r="A67" s="14" t="s">
        <v>107</v>
      </c>
      <c r="B67" s="15" t="s">
        <v>108</v>
      </c>
      <c r="C67" s="440" t="s">
        <v>266</v>
      </c>
      <c r="D67" s="139">
        <v>0</v>
      </c>
      <c r="E67" s="139">
        <v>0</v>
      </c>
      <c r="F67" s="139">
        <v>0</v>
      </c>
      <c r="G67" s="139">
        <v>0</v>
      </c>
      <c r="H67" s="99">
        <v>0</v>
      </c>
    </row>
    <row r="68" spans="1:8" x14ac:dyDescent="0.25">
      <c r="A68" s="19" t="s">
        <v>109</v>
      </c>
      <c r="B68" s="20" t="s">
        <v>110</v>
      </c>
      <c r="C68" s="441" t="s">
        <v>266</v>
      </c>
      <c r="D68" s="137">
        <v>0</v>
      </c>
      <c r="E68" s="137">
        <v>0</v>
      </c>
      <c r="F68" s="137">
        <v>0</v>
      </c>
      <c r="G68" s="137">
        <v>0</v>
      </c>
      <c r="H68" s="96">
        <v>0</v>
      </c>
    </row>
    <row r="69" spans="1:8" x14ac:dyDescent="0.25">
      <c r="A69" s="14" t="s">
        <v>111</v>
      </c>
      <c r="B69" s="15" t="s">
        <v>112</v>
      </c>
      <c r="C69" s="440" t="s">
        <v>267</v>
      </c>
      <c r="D69" s="139">
        <v>0</v>
      </c>
      <c r="E69" s="139">
        <v>0</v>
      </c>
      <c r="F69" s="139">
        <v>0</v>
      </c>
      <c r="G69" s="139">
        <v>0</v>
      </c>
      <c r="H69" s="99">
        <v>0</v>
      </c>
    </row>
    <row r="70" spans="1:8" x14ac:dyDescent="0.25">
      <c r="A70" s="19" t="s">
        <v>113</v>
      </c>
      <c r="B70" s="20" t="s">
        <v>114</v>
      </c>
      <c r="C70" s="441" t="s">
        <v>267</v>
      </c>
      <c r="D70" s="137">
        <v>0</v>
      </c>
      <c r="E70" s="137">
        <v>0</v>
      </c>
      <c r="F70" s="137">
        <v>0</v>
      </c>
      <c r="G70" s="137">
        <v>0</v>
      </c>
      <c r="H70" s="96">
        <v>0</v>
      </c>
    </row>
    <row r="71" spans="1:8" ht="13.5" thickBot="1" x14ac:dyDescent="0.3">
      <c r="A71" s="455"/>
      <c r="B71" s="456" t="s">
        <v>268</v>
      </c>
      <c r="C71" s="457">
        <v>20</v>
      </c>
      <c r="D71" s="458">
        <v>2</v>
      </c>
      <c r="E71" s="458">
        <v>3</v>
      </c>
      <c r="F71" s="458">
        <v>1</v>
      </c>
      <c r="G71" s="458">
        <v>0</v>
      </c>
      <c r="H71" s="459">
        <v>6</v>
      </c>
    </row>
    <row r="72" spans="1:8" x14ac:dyDescent="0.25">
      <c r="A72" s="19" t="s">
        <v>123</v>
      </c>
      <c r="B72" s="20" t="s">
        <v>124</v>
      </c>
      <c r="C72" s="441" t="s">
        <v>266</v>
      </c>
      <c r="D72" s="137">
        <v>0</v>
      </c>
      <c r="E72" s="137">
        <v>0</v>
      </c>
      <c r="F72" s="137">
        <v>0</v>
      </c>
      <c r="G72" s="137">
        <v>0</v>
      </c>
      <c r="H72" s="96">
        <v>0</v>
      </c>
    </row>
    <row r="73" spans="1:8" x14ac:dyDescent="0.25">
      <c r="A73" s="14" t="s">
        <v>125</v>
      </c>
      <c r="B73" s="15" t="s">
        <v>126</v>
      </c>
      <c r="C73" s="440" t="s">
        <v>266</v>
      </c>
      <c r="D73" s="139">
        <v>0</v>
      </c>
      <c r="E73" s="139">
        <v>0</v>
      </c>
      <c r="F73" s="139">
        <v>0</v>
      </c>
      <c r="G73" s="139">
        <v>0</v>
      </c>
      <c r="H73" s="99">
        <v>0</v>
      </c>
    </row>
    <row r="74" spans="1:8" x14ac:dyDescent="0.25">
      <c r="A74" s="19" t="s">
        <v>127</v>
      </c>
      <c r="B74" s="20" t="s">
        <v>128</v>
      </c>
      <c r="C74" s="441" t="s">
        <v>266</v>
      </c>
      <c r="D74" s="137">
        <v>0</v>
      </c>
      <c r="E74" s="137">
        <v>0</v>
      </c>
      <c r="F74" s="137">
        <v>0</v>
      </c>
      <c r="G74" s="137">
        <v>0</v>
      </c>
      <c r="H74" s="96">
        <v>0</v>
      </c>
    </row>
    <row r="75" spans="1:8" x14ac:dyDescent="0.25">
      <c r="A75" s="14" t="s">
        <v>129</v>
      </c>
      <c r="B75" s="15" t="s">
        <v>130</v>
      </c>
      <c r="C75" s="440" t="s">
        <v>266</v>
      </c>
      <c r="D75" s="139">
        <v>0</v>
      </c>
      <c r="E75" s="139">
        <v>0</v>
      </c>
      <c r="F75" s="139">
        <v>0</v>
      </c>
      <c r="G75" s="139">
        <v>0</v>
      </c>
      <c r="H75" s="99">
        <v>0</v>
      </c>
    </row>
    <row r="76" spans="1:8" x14ac:dyDescent="0.25">
      <c r="A76" s="19" t="s">
        <v>131</v>
      </c>
      <c r="B76" s="20" t="s">
        <v>132</v>
      </c>
      <c r="C76" s="441" t="s">
        <v>267</v>
      </c>
      <c r="D76" s="137">
        <v>0</v>
      </c>
      <c r="E76" s="137">
        <v>4</v>
      </c>
      <c r="F76" s="137">
        <v>0</v>
      </c>
      <c r="G76" s="137">
        <v>0</v>
      </c>
      <c r="H76" s="96">
        <v>4</v>
      </c>
    </row>
    <row r="77" spans="1:8" s="216" customFormat="1" x14ac:dyDescent="0.25">
      <c r="A77" s="14" t="s">
        <v>131</v>
      </c>
      <c r="B77" s="15" t="s">
        <v>360</v>
      </c>
      <c r="C77" s="418" t="s">
        <v>353</v>
      </c>
      <c r="D77" s="139" t="s">
        <v>353</v>
      </c>
      <c r="E77" s="139" t="s">
        <v>353</v>
      </c>
      <c r="F77" s="139" t="s">
        <v>353</v>
      </c>
      <c r="G77" s="139" t="s">
        <v>353</v>
      </c>
      <c r="H77" s="99" t="s">
        <v>353</v>
      </c>
    </row>
    <row r="78" spans="1:8" x14ac:dyDescent="0.25">
      <c r="A78" s="19" t="s">
        <v>133</v>
      </c>
      <c r="B78" s="20" t="s">
        <v>134</v>
      </c>
      <c r="C78" s="441" t="s">
        <v>266</v>
      </c>
      <c r="D78" s="137">
        <v>0</v>
      </c>
      <c r="E78" s="137">
        <v>0</v>
      </c>
      <c r="F78" s="137">
        <v>0</v>
      </c>
      <c r="G78" s="137">
        <v>0</v>
      </c>
      <c r="H78" s="96">
        <v>0</v>
      </c>
    </row>
    <row r="79" spans="1:8" x14ac:dyDescent="0.25">
      <c r="A79" s="14" t="s">
        <v>133</v>
      </c>
      <c r="B79" s="15" t="s">
        <v>135</v>
      </c>
      <c r="C79" s="440" t="s">
        <v>266</v>
      </c>
      <c r="D79" s="139">
        <v>0</v>
      </c>
      <c r="E79" s="139">
        <v>0</v>
      </c>
      <c r="F79" s="139">
        <v>0</v>
      </c>
      <c r="G79" s="139">
        <v>0</v>
      </c>
      <c r="H79" s="99">
        <v>0</v>
      </c>
    </row>
    <row r="80" spans="1:8" x14ac:dyDescent="0.25">
      <c r="A80" s="19" t="s">
        <v>133</v>
      </c>
      <c r="B80" s="20" t="s">
        <v>136</v>
      </c>
      <c r="C80" s="441" t="s">
        <v>266</v>
      </c>
      <c r="D80" s="137">
        <v>0</v>
      </c>
      <c r="E80" s="137">
        <v>0</v>
      </c>
      <c r="F80" s="137">
        <v>0</v>
      </c>
      <c r="G80" s="137">
        <v>0</v>
      </c>
      <c r="H80" s="96">
        <v>0</v>
      </c>
    </row>
    <row r="81" spans="1:8" x14ac:dyDescent="0.25">
      <c r="A81" s="14" t="s">
        <v>137</v>
      </c>
      <c r="B81" s="15" t="s">
        <v>138</v>
      </c>
      <c r="C81" s="440" t="s">
        <v>266</v>
      </c>
      <c r="D81" s="139">
        <v>0</v>
      </c>
      <c r="E81" s="139">
        <v>0</v>
      </c>
      <c r="F81" s="139">
        <v>0</v>
      </c>
      <c r="G81" s="139">
        <v>0</v>
      </c>
      <c r="H81" s="99">
        <v>0</v>
      </c>
    </row>
    <row r="82" spans="1:8" ht="13.5" thickBot="1" x14ac:dyDescent="0.3">
      <c r="A82" s="446"/>
      <c r="B82" s="447" t="s">
        <v>269</v>
      </c>
      <c r="C82" s="460">
        <v>1</v>
      </c>
      <c r="D82" s="461">
        <v>0</v>
      </c>
      <c r="E82" s="461">
        <v>4</v>
      </c>
      <c r="F82" s="461">
        <v>0</v>
      </c>
      <c r="G82" s="461">
        <v>0</v>
      </c>
      <c r="H82" s="462">
        <v>4</v>
      </c>
    </row>
    <row r="84" spans="1:8" x14ac:dyDescent="0.25">
      <c r="A84" s="253" t="s">
        <v>467</v>
      </c>
    </row>
    <row r="85" spans="1:8" x14ac:dyDescent="0.25">
      <c r="A85" s="48" t="s">
        <v>359</v>
      </c>
    </row>
  </sheetData>
  <autoFilter ref="A4:H4"/>
  <mergeCells count="5">
    <mergeCell ref="A2:B2"/>
    <mergeCell ref="A3:A4"/>
    <mergeCell ref="B3:B4"/>
    <mergeCell ref="C3:C4"/>
    <mergeCell ref="D3:H3"/>
  </mergeCells>
  <hyperlinks>
    <hyperlink ref="A2:B2" location="TOC!A1" display="Return to Table of Contents"/>
  </hyperlinks>
  <pageMargins left="0.25" right="0.25" top="0.75" bottom="0.75" header="0.3" footer="0.3"/>
  <pageSetup scale="61" orientation="portrait" horizontalDpi="1200" verticalDpi="1200" r:id="rId1"/>
  <headerFooter>
    <oddHeader>&amp;L2018-19 Survey of Dental Education
Report 2 - Tuition, Admission, and Attrition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workbookViewId="0">
      <pane ySplit="3" topLeftCell="A4" activePane="bottomLeft" state="frozen"/>
      <selection pane="bottomLeft"/>
    </sheetView>
  </sheetViews>
  <sheetFormatPr defaultColWidth="9.1796875" defaultRowHeight="12.5" x14ac:dyDescent="0.25"/>
  <cols>
    <col min="1" max="1" width="6.453125" style="490" customWidth="1"/>
    <col min="2" max="2" width="61.26953125" style="213" customWidth="1"/>
    <col min="3" max="3" width="16.54296875" style="213" customWidth="1"/>
    <col min="4" max="4" width="25.26953125" style="213" customWidth="1"/>
    <col min="5" max="5" width="20.81640625" style="213" customWidth="1"/>
    <col min="6" max="16384" width="9.1796875" style="1"/>
  </cols>
  <sheetData>
    <row r="1" spans="1:5" ht="13" x14ac:dyDescent="0.3">
      <c r="A1" s="468" t="s">
        <v>270</v>
      </c>
      <c r="B1" s="469"/>
      <c r="C1" s="469"/>
      <c r="D1" s="469"/>
      <c r="E1" s="469"/>
    </row>
    <row r="2" spans="1:5" ht="13" thickBot="1" x14ac:dyDescent="0.3">
      <c r="A2" s="765" t="s">
        <v>1</v>
      </c>
      <c r="B2" s="765"/>
    </row>
    <row r="3" spans="1:5" ht="69.650000000000006" customHeight="1" x14ac:dyDescent="0.3">
      <c r="A3" s="470" t="s">
        <v>7</v>
      </c>
      <c r="B3" s="471" t="s">
        <v>8</v>
      </c>
      <c r="C3" s="472" t="s">
        <v>271</v>
      </c>
      <c r="D3" s="472" t="s">
        <v>469</v>
      </c>
      <c r="E3" s="473" t="s">
        <v>470</v>
      </c>
    </row>
    <row r="4" spans="1:5" x14ac:dyDescent="0.25">
      <c r="A4" s="434" t="s">
        <v>11</v>
      </c>
      <c r="B4" s="474" t="s">
        <v>12</v>
      </c>
      <c r="C4" s="475" t="s">
        <v>267</v>
      </c>
      <c r="D4" s="476" t="s">
        <v>272</v>
      </c>
      <c r="E4" s="477">
        <v>16</v>
      </c>
    </row>
    <row r="5" spans="1:5" x14ac:dyDescent="0.25">
      <c r="A5" s="434" t="s">
        <v>13</v>
      </c>
      <c r="B5" s="474" t="s">
        <v>14</v>
      </c>
      <c r="C5" s="475" t="s">
        <v>267</v>
      </c>
      <c r="D5" s="476" t="s">
        <v>272</v>
      </c>
      <c r="E5" s="477">
        <v>1</v>
      </c>
    </row>
    <row r="6" spans="1:5" x14ac:dyDescent="0.25">
      <c r="A6" s="478" t="s">
        <v>13</v>
      </c>
      <c r="B6" s="479" t="s">
        <v>15</v>
      </c>
      <c r="C6" s="480" t="s">
        <v>266</v>
      </c>
      <c r="D6" s="481" t="s">
        <v>468</v>
      </c>
      <c r="E6" s="482" t="s">
        <v>468</v>
      </c>
    </row>
    <row r="7" spans="1:5" x14ac:dyDescent="0.25">
      <c r="A7" s="434" t="s">
        <v>16</v>
      </c>
      <c r="B7" s="474" t="s">
        <v>17</v>
      </c>
      <c r="C7" s="475" t="s">
        <v>267</v>
      </c>
      <c r="D7" s="476" t="s">
        <v>272</v>
      </c>
      <c r="E7" s="477">
        <v>24</v>
      </c>
    </row>
    <row r="8" spans="1:5" x14ac:dyDescent="0.25">
      <c r="A8" s="478" t="s">
        <v>16</v>
      </c>
      <c r="B8" s="479" t="s">
        <v>18</v>
      </c>
      <c r="C8" s="483" t="s">
        <v>267</v>
      </c>
      <c r="D8" s="484" t="s">
        <v>273</v>
      </c>
      <c r="E8" s="485">
        <v>28</v>
      </c>
    </row>
    <row r="9" spans="1:5" x14ac:dyDescent="0.25">
      <c r="A9" s="434" t="s">
        <v>16</v>
      </c>
      <c r="B9" s="474" t="s">
        <v>19</v>
      </c>
      <c r="C9" s="475" t="s">
        <v>267</v>
      </c>
      <c r="D9" s="476" t="s">
        <v>273</v>
      </c>
      <c r="E9" s="477">
        <v>20</v>
      </c>
    </row>
    <row r="10" spans="1:5" x14ac:dyDescent="0.25">
      <c r="A10" s="434" t="s">
        <v>16</v>
      </c>
      <c r="B10" s="474" t="s">
        <v>20</v>
      </c>
      <c r="C10" s="475" t="s">
        <v>267</v>
      </c>
      <c r="D10" s="476" t="s">
        <v>273</v>
      </c>
      <c r="E10" s="477">
        <v>35</v>
      </c>
    </row>
    <row r="11" spans="1:5" x14ac:dyDescent="0.25">
      <c r="A11" s="434" t="s">
        <v>16</v>
      </c>
      <c r="B11" s="474" t="s">
        <v>21</v>
      </c>
      <c r="C11" s="475" t="s">
        <v>267</v>
      </c>
      <c r="D11" s="476" t="s">
        <v>273</v>
      </c>
      <c r="E11" s="477">
        <v>32</v>
      </c>
    </row>
    <row r="12" spans="1:5" x14ac:dyDescent="0.25">
      <c r="A12" s="434" t="s">
        <v>16</v>
      </c>
      <c r="B12" s="474" t="s">
        <v>22</v>
      </c>
      <c r="C12" s="475" t="s">
        <v>267</v>
      </c>
      <c r="D12" s="476" t="s">
        <v>272</v>
      </c>
      <c r="E12" s="477">
        <v>0</v>
      </c>
    </row>
    <row r="13" spans="1:5" x14ac:dyDescent="0.25">
      <c r="A13" s="434" t="s">
        <v>23</v>
      </c>
      <c r="B13" s="474" t="s">
        <v>24</v>
      </c>
      <c r="C13" s="475" t="s">
        <v>267</v>
      </c>
      <c r="D13" s="476" t="s">
        <v>273</v>
      </c>
      <c r="E13" s="477">
        <v>40</v>
      </c>
    </row>
    <row r="14" spans="1:5" x14ac:dyDescent="0.25">
      <c r="A14" s="434" t="s">
        <v>25</v>
      </c>
      <c r="B14" s="474" t="s">
        <v>26</v>
      </c>
      <c r="C14" s="475" t="s">
        <v>266</v>
      </c>
      <c r="D14" s="476" t="s">
        <v>468</v>
      </c>
      <c r="E14" s="477" t="s">
        <v>468</v>
      </c>
    </row>
    <row r="15" spans="1:5" x14ac:dyDescent="0.25">
      <c r="A15" s="434" t="s">
        <v>27</v>
      </c>
      <c r="B15" s="474" t="s">
        <v>28</v>
      </c>
      <c r="C15" s="475" t="s">
        <v>267</v>
      </c>
      <c r="D15" s="476" t="s">
        <v>273</v>
      </c>
      <c r="E15" s="477">
        <v>6</v>
      </c>
    </row>
    <row r="16" spans="1:5" x14ac:dyDescent="0.25">
      <c r="A16" s="478" t="s">
        <v>29</v>
      </c>
      <c r="B16" s="479" t="s">
        <v>30</v>
      </c>
      <c r="C16" s="483" t="s">
        <v>266</v>
      </c>
      <c r="D16" s="484" t="s">
        <v>468</v>
      </c>
      <c r="E16" s="485" t="s">
        <v>468</v>
      </c>
    </row>
    <row r="17" spans="1:5" ht="14.5" x14ac:dyDescent="0.25">
      <c r="A17" s="434" t="s">
        <v>29</v>
      </c>
      <c r="B17" s="474" t="s">
        <v>31</v>
      </c>
      <c r="C17" s="475" t="s">
        <v>267</v>
      </c>
      <c r="D17" s="476" t="s">
        <v>471</v>
      </c>
      <c r="E17" s="477">
        <v>0</v>
      </c>
    </row>
    <row r="18" spans="1:5" x14ac:dyDescent="0.25">
      <c r="A18" s="434" t="s">
        <v>29</v>
      </c>
      <c r="B18" s="474" t="s">
        <v>32</v>
      </c>
      <c r="C18" s="475" t="s">
        <v>266</v>
      </c>
      <c r="D18" s="476" t="s">
        <v>468</v>
      </c>
      <c r="E18" s="477" t="s">
        <v>468</v>
      </c>
    </row>
    <row r="19" spans="1:5" x14ac:dyDescent="0.25">
      <c r="A19" s="434" t="s">
        <v>33</v>
      </c>
      <c r="B19" s="474" t="s">
        <v>34</v>
      </c>
      <c r="C19" s="475" t="s">
        <v>266</v>
      </c>
      <c r="D19" s="476" t="s">
        <v>468</v>
      </c>
      <c r="E19" s="477" t="s">
        <v>468</v>
      </c>
    </row>
    <row r="20" spans="1:5" x14ac:dyDescent="0.25">
      <c r="A20" s="434" t="s">
        <v>35</v>
      </c>
      <c r="B20" s="474" t="s">
        <v>36</v>
      </c>
      <c r="C20" s="475" t="s">
        <v>267</v>
      </c>
      <c r="D20" s="476" t="s">
        <v>273</v>
      </c>
      <c r="E20" s="477">
        <v>8</v>
      </c>
    </row>
    <row r="21" spans="1:5" x14ac:dyDescent="0.25">
      <c r="A21" s="434" t="s">
        <v>35</v>
      </c>
      <c r="B21" s="474" t="s">
        <v>37</v>
      </c>
      <c r="C21" s="475" t="s">
        <v>267</v>
      </c>
      <c r="D21" s="476" t="s">
        <v>272</v>
      </c>
      <c r="E21" s="477">
        <v>52</v>
      </c>
    </row>
    <row r="22" spans="1:5" x14ac:dyDescent="0.25">
      <c r="A22" s="434" t="s">
        <v>35</v>
      </c>
      <c r="B22" s="474" t="s">
        <v>38</v>
      </c>
      <c r="C22" s="475" t="s">
        <v>266</v>
      </c>
      <c r="D22" s="476" t="s">
        <v>468</v>
      </c>
      <c r="E22" s="477" t="s">
        <v>468</v>
      </c>
    </row>
    <row r="23" spans="1:5" x14ac:dyDescent="0.25">
      <c r="A23" s="434" t="s">
        <v>39</v>
      </c>
      <c r="B23" s="474" t="s">
        <v>40</v>
      </c>
      <c r="C23" s="475" t="s">
        <v>267</v>
      </c>
      <c r="D23" s="476" t="s">
        <v>272</v>
      </c>
      <c r="E23" s="477">
        <v>14</v>
      </c>
    </row>
    <row r="24" spans="1:5" x14ac:dyDescent="0.25">
      <c r="A24" s="434" t="s">
        <v>41</v>
      </c>
      <c r="B24" s="474" t="s">
        <v>42</v>
      </c>
      <c r="C24" s="475" t="s">
        <v>267</v>
      </c>
      <c r="D24" s="476" t="s">
        <v>273</v>
      </c>
      <c r="E24" s="477">
        <v>4</v>
      </c>
    </row>
    <row r="25" spans="1:5" x14ac:dyDescent="0.25">
      <c r="A25" s="434" t="s">
        <v>43</v>
      </c>
      <c r="B25" s="474" t="s">
        <v>44</v>
      </c>
      <c r="C25" s="475" t="s">
        <v>266</v>
      </c>
      <c r="D25" s="476" t="s">
        <v>468</v>
      </c>
      <c r="E25" s="477" t="s">
        <v>468</v>
      </c>
    </row>
    <row r="26" spans="1:5" x14ac:dyDescent="0.25">
      <c r="A26" s="434" t="s">
        <v>43</v>
      </c>
      <c r="B26" s="474" t="s">
        <v>45</v>
      </c>
      <c r="C26" s="475" t="s">
        <v>267</v>
      </c>
      <c r="D26" s="476" t="s">
        <v>388</v>
      </c>
      <c r="E26" s="477">
        <v>0</v>
      </c>
    </row>
    <row r="27" spans="1:5" x14ac:dyDescent="0.25">
      <c r="A27" s="434" t="s">
        <v>46</v>
      </c>
      <c r="B27" s="474" t="s">
        <v>47</v>
      </c>
      <c r="C27" s="475" t="s">
        <v>266</v>
      </c>
      <c r="D27" s="476" t="s">
        <v>468</v>
      </c>
      <c r="E27" s="477" t="s">
        <v>468</v>
      </c>
    </row>
    <row r="28" spans="1:5" x14ac:dyDescent="0.25">
      <c r="A28" s="434" t="s">
        <v>48</v>
      </c>
      <c r="B28" s="474" t="s">
        <v>49</v>
      </c>
      <c r="C28" s="475" t="s">
        <v>267</v>
      </c>
      <c r="D28" s="476" t="s">
        <v>388</v>
      </c>
      <c r="E28" s="477">
        <v>0</v>
      </c>
    </row>
    <row r="29" spans="1:5" x14ac:dyDescent="0.25">
      <c r="A29" s="434" t="s">
        <v>50</v>
      </c>
      <c r="B29" s="474" t="s">
        <v>51</v>
      </c>
      <c r="C29" s="475" t="s">
        <v>267</v>
      </c>
      <c r="D29" s="476" t="s">
        <v>272</v>
      </c>
      <c r="E29" s="477">
        <v>1</v>
      </c>
    </row>
    <row r="30" spans="1:5" x14ac:dyDescent="0.25">
      <c r="A30" s="434" t="s">
        <v>52</v>
      </c>
      <c r="B30" s="474" t="s">
        <v>53</v>
      </c>
      <c r="C30" s="475" t="s">
        <v>266</v>
      </c>
      <c r="D30" s="476" t="s">
        <v>468</v>
      </c>
      <c r="E30" s="477" t="s">
        <v>468</v>
      </c>
    </row>
    <row r="31" spans="1:5" x14ac:dyDescent="0.25">
      <c r="A31" s="434" t="s">
        <v>52</v>
      </c>
      <c r="B31" s="474" t="s">
        <v>54</v>
      </c>
      <c r="C31" s="475" t="s">
        <v>267</v>
      </c>
      <c r="D31" s="476" t="s">
        <v>273</v>
      </c>
      <c r="E31" s="477">
        <v>87</v>
      </c>
    </row>
    <row r="32" spans="1:5" x14ac:dyDescent="0.25">
      <c r="A32" s="434" t="s">
        <v>52</v>
      </c>
      <c r="B32" s="474" t="s">
        <v>55</v>
      </c>
      <c r="C32" s="475" t="s">
        <v>267</v>
      </c>
      <c r="D32" s="476" t="s">
        <v>273</v>
      </c>
      <c r="E32" s="477">
        <v>31</v>
      </c>
    </row>
    <row r="33" spans="1:5" x14ac:dyDescent="0.25">
      <c r="A33" s="434" t="s">
        <v>56</v>
      </c>
      <c r="B33" s="474" t="s">
        <v>57</v>
      </c>
      <c r="C33" s="475" t="s">
        <v>266</v>
      </c>
      <c r="D33" s="476" t="s">
        <v>468</v>
      </c>
      <c r="E33" s="477" t="s">
        <v>468</v>
      </c>
    </row>
    <row r="34" spans="1:5" x14ac:dyDescent="0.25">
      <c r="A34" s="434" t="s">
        <v>56</v>
      </c>
      <c r="B34" s="474" t="s">
        <v>58</v>
      </c>
      <c r="C34" s="475" t="s">
        <v>267</v>
      </c>
      <c r="D34" s="476" t="s">
        <v>272</v>
      </c>
      <c r="E34" s="477">
        <v>20</v>
      </c>
    </row>
    <row r="35" spans="1:5" x14ac:dyDescent="0.25">
      <c r="A35" s="434" t="s">
        <v>59</v>
      </c>
      <c r="B35" s="474" t="s">
        <v>60</v>
      </c>
      <c r="C35" s="475" t="s">
        <v>267</v>
      </c>
      <c r="D35" s="476" t="s">
        <v>272</v>
      </c>
      <c r="E35" s="477">
        <v>16</v>
      </c>
    </row>
    <row r="36" spans="1:5" x14ac:dyDescent="0.25">
      <c r="A36" s="434" t="s">
        <v>61</v>
      </c>
      <c r="B36" s="474" t="s">
        <v>62</v>
      </c>
      <c r="C36" s="475" t="s">
        <v>266</v>
      </c>
      <c r="D36" s="476" t="s">
        <v>468</v>
      </c>
      <c r="E36" s="477" t="s">
        <v>468</v>
      </c>
    </row>
    <row r="37" spans="1:5" x14ac:dyDescent="0.25">
      <c r="A37" s="434" t="s">
        <v>63</v>
      </c>
      <c r="B37" s="474" t="s">
        <v>64</v>
      </c>
      <c r="C37" s="475" t="s">
        <v>267</v>
      </c>
      <c r="D37" s="476" t="s">
        <v>272</v>
      </c>
      <c r="E37" s="477">
        <v>2</v>
      </c>
    </row>
    <row r="38" spans="1:5" x14ac:dyDescent="0.25">
      <c r="A38" s="434" t="s">
        <v>63</v>
      </c>
      <c r="B38" s="474" t="s">
        <v>65</v>
      </c>
      <c r="C38" s="475" t="s">
        <v>266</v>
      </c>
      <c r="D38" s="476" t="s">
        <v>468</v>
      </c>
      <c r="E38" s="477" t="s">
        <v>468</v>
      </c>
    </row>
    <row r="39" spans="1:5" x14ac:dyDescent="0.25">
      <c r="A39" s="434" t="s">
        <v>66</v>
      </c>
      <c r="B39" s="474" t="s">
        <v>67</v>
      </c>
      <c r="C39" s="475" t="s">
        <v>267</v>
      </c>
      <c r="D39" s="476" t="s">
        <v>272</v>
      </c>
      <c r="E39" s="477">
        <v>0</v>
      </c>
    </row>
    <row r="40" spans="1:5" x14ac:dyDescent="0.25">
      <c r="A40" s="434" t="s">
        <v>66</v>
      </c>
      <c r="B40" s="474" t="s">
        <v>68</v>
      </c>
      <c r="C40" s="475" t="s">
        <v>267</v>
      </c>
      <c r="D40" s="476" t="s">
        <v>272</v>
      </c>
      <c r="E40" s="477">
        <v>1</v>
      </c>
    </row>
    <row r="41" spans="1:5" x14ac:dyDescent="0.25">
      <c r="A41" s="434" t="s">
        <v>69</v>
      </c>
      <c r="B41" s="474" t="s">
        <v>70</v>
      </c>
      <c r="C41" s="475" t="s">
        <v>267</v>
      </c>
      <c r="D41" s="476" t="s">
        <v>273</v>
      </c>
      <c r="E41" s="477">
        <v>8</v>
      </c>
    </row>
    <row r="42" spans="1:5" x14ac:dyDescent="0.25">
      <c r="A42" s="434" t="s">
        <v>71</v>
      </c>
      <c r="B42" s="474" t="s">
        <v>72</v>
      </c>
      <c r="C42" s="475" t="s">
        <v>267</v>
      </c>
      <c r="D42" s="476" t="s">
        <v>273</v>
      </c>
      <c r="E42" s="477">
        <v>36</v>
      </c>
    </row>
    <row r="43" spans="1:5" x14ac:dyDescent="0.25">
      <c r="A43" s="434" t="s">
        <v>73</v>
      </c>
      <c r="B43" s="474" t="s">
        <v>74</v>
      </c>
      <c r="C43" s="475" t="s">
        <v>267</v>
      </c>
      <c r="D43" s="476" t="s">
        <v>272</v>
      </c>
      <c r="E43" s="477">
        <v>8</v>
      </c>
    </row>
    <row r="44" spans="1:5" x14ac:dyDescent="0.25">
      <c r="A44" s="434" t="s">
        <v>73</v>
      </c>
      <c r="B44" s="474" t="s">
        <v>75</v>
      </c>
      <c r="C44" s="475" t="s">
        <v>267</v>
      </c>
      <c r="D44" s="476" t="s">
        <v>273</v>
      </c>
      <c r="E44" s="477">
        <v>10</v>
      </c>
    </row>
    <row r="45" spans="1:5" x14ac:dyDescent="0.25">
      <c r="A45" s="434" t="s">
        <v>73</v>
      </c>
      <c r="B45" s="474" t="s">
        <v>76</v>
      </c>
      <c r="C45" s="475" t="s">
        <v>266</v>
      </c>
      <c r="D45" s="476" t="s">
        <v>468</v>
      </c>
      <c r="E45" s="477" t="s">
        <v>468</v>
      </c>
    </row>
    <row r="46" spans="1:5" x14ac:dyDescent="0.25">
      <c r="A46" s="434" t="s">
        <v>73</v>
      </c>
      <c r="B46" s="474" t="s">
        <v>77</v>
      </c>
      <c r="C46" s="475" t="s">
        <v>266</v>
      </c>
      <c r="D46" s="476" t="s">
        <v>468</v>
      </c>
      <c r="E46" s="477" t="s">
        <v>468</v>
      </c>
    </row>
    <row r="47" spans="1:5" x14ac:dyDescent="0.25">
      <c r="A47" s="434" t="s">
        <v>73</v>
      </c>
      <c r="B47" s="474" t="s">
        <v>78</v>
      </c>
      <c r="C47" s="475" t="s">
        <v>267</v>
      </c>
      <c r="D47" s="476" t="s">
        <v>273</v>
      </c>
      <c r="E47" s="477">
        <v>26</v>
      </c>
    </row>
    <row r="48" spans="1:5" x14ac:dyDescent="0.25">
      <c r="A48" s="434" t="s">
        <v>79</v>
      </c>
      <c r="B48" s="474" t="s">
        <v>80</v>
      </c>
      <c r="C48" s="475" t="s">
        <v>267</v>
      </c>
      <c r="D48" s="476" t="s">
        <v>273</v>
      </c>
      <c r="E48" s="477">
        <v>0</v>
      </c>
    </row>
    <row r="49" spans="1:5" x14ac:dyDescent="0.25">
      <c r="A49" s="434" t="s">
        <v>79</v>
      </c>
      <c r="B49" s="474" t="s">
        <v>81</v>
      </c>
      <c r="C49" s="475" t="s">
        <v>266</v>
      </c>
      <c r="D49" s="476" t="s">
        <v>468</v>
      </c>
      <c r="E49" s="477" t="s">
        <v>468</v>
      </c>
    </row>
    <row r="50" spans="1:5" x14ac:dyDescent="0.25">
      <c r="A50" s="434" t="s">
        <v>82</v>
      </c>
      <c r="B50" s="474" t="s">
        <v>83</v>
      </c>
      <c r="C50" s="475" t="s">
        <v>266</v>
      </c>
      <c r="D50" s="476" t="s">
        <v>468</v>
      </c>
      <c r="E50" s="477" t="s">
        <v>468</v>
      </c>
    </row>
    <row r="51" spans="1:5" x14ac:dyDescent="0.25">
      <c r="A51" s="434" t="s">
        <v>82</v>
      </c>
      <c r="B51" s="474" t="s">
        <v>84</v>
      </c>
      <c r="C51" s="475" t="s">
        <v>266</v>
      </c>
      <c r="D51" s="476" t="s">
        <v>468</v>
      </c>
      <c r="E51" s="477" t="s">
        <v>468</v>
      </c>
    </row>
    <row r="52" spans="1:5" x14ac:dyDescent="0.25">
      <c r="A52" s="434" t="s">
        <v>85</v>
      </c>
      <c r="B52" s="474" t="s">
        <v>86</v>
      </c>
      <c r="C52" s="475" t="s">
        <v>267</v>
      </c>
      <c r="D52" s="476" t="s">
        <v>273</v>
      </c>
      <c r="E52" s="477">
        <v>9</v>
      </c>
    </row>
    <row r="53" spans="1:5" x14ac:dyDescent="0.25">
      <c r="A53" s="434" t="s">
        <v>87</v>
      </c>
      <c r="B53" s="474" t="s">
        <v>88</v>
      </c>
      <c r="C53" s="475" t="s">
        <v>266</v>
      </c>
      <c r="D53" s="476" t="s">
        <v>468</v>
      </c>
      <c r="E53" s="477" t="s">
        <v>468</v>
      </c>
    </row>
    <row r="54" spans="1:5" x14ac:dyDescent="0.25">
      <c r="A54" s="434" t="s">
        <v>89</v>
      </c>
      <c r="B54" s="474" t="s">
        <v>90</v>
      </c>
      <c r="C54" s="475" t="s">
        <v>267</v>
      </c>
      <c r="D54" s="476" t="s">
        <v>273</v>
      </c>
      <c r="E54" s="477">
        <v>14</v>
      </c>
    </row>
    <row r="55" spans="1:5" x14ac:dyDescent="0.25">
      <c r="A55" s="434" t="s">
        <v>89</v>
      </c>
      <c r="B55" s="474" t="s">
        <v>91</v>
      </c>
      <c r="C55" s="475" t="s">
        <v>267</v>
      </c>
      <c r="D55" s="476" t="s">
        <v>272</v>
      </c>
      <c r="E55" s="477">
        <v>25</v>
      </c>
    </row>
    <row r="56" spans="1:5" x14ac:dyDescent="0.25">
      <c r="A56" s="434" t="s">
        <v>89</v>
      </c>
      <c r="B56" s="474" t="s">
        <v>92</v>
      </c>
      <c r="C56" s="475" t="s">
        <v>267</v>
      </c>
      <c r="D56" s="476" t="s">
        <v>273</v>
      </c>
      <c r="E56" s="477">
        <v>8</v>
      </c>
    </row>
    <row r="57" spans="1:5" x14ac:dyDescent="0.25">
      <c r="A57" s="434" t="s">
        <v>93</v>
      </c>
      <c r="B57" s="474" t="s">
        <v>94</v>
      </c>
      <c r="C57" s="475" t="s">
        <v>266</v>
      </c>
      <c r="D57" s="476" t="s">
        <v>468</v>
      </c>
      <c r="E57" s="477" t="s">
        <v>468</v>
      </c>
    </row>
    <row r="58" spans="1:5" x14ac:dyDescent="0.25">
      <c r="A58" s="434" t="s">
        <v>95</v>
      </c>
      <c r="B58" s="474" t="s">
        <v>96</v>
      </c>
      <c r="C58" s="475" t="s">
        <v>266</v>
      </c>
      <c r="D58" s="476" t="s">
        <v>468</v>
      </c>
      <c r="E58" s="477" t="s">
        <v>468</v>
      </c>
    </row>
    <row r="59" spans="1:5" x14ac:dyDescent="0.25">
      <c r="A59" s="434" t="s">
        <v>95</v>
      </c>
      <c r="B59" s="474" t="s">
        <v>97</v>
      </c>
      <c r="C59" s="475" t="s">
        <v>266</v>
      </c>
      <c r="D59" s="476" t="s">
        <v>468</v>
      </c>
      <c r="E59" s="477" t="s">
        <v>468</v>
      </c>
    </row>
    <row r="60" spans="1:5" x14ac:dyDescent="0.25">
      <c r="A60" s="434" t="s">
        <v>98</v>
      </c>
      <c r="B60" s="474" t="s">
        <v>99</v>
      </c>
      <c r="C60" s="475" t="s">
        <v>266</v>
      </c>
      <c r="D60" s="476" t="s">
        <v>468</v>
      </c>
      <c r="E60" s="477" t="s">
        <v>468</v>
      </c>
    </row>
    <row r="61" spans="1:5" x14ac:dyDescent="0.25">
      <c r="A61" s="434" t="s">
        <v>98</v>
      </c>
      <c r="B61" s="474" t="s">
        <v>100</v>
      </c>
      <c r="C61" s="475" t="s">
        <v>267</v>
      </c>
      <c r="D61" s="476" t="s">
        <v>272</v>
      </c>
      <c r="E61" s="477">
        <v>2</v>
      </c>
    </row>
    <row r="62" spans="1:5" x14ac:dyDescent="0.25">
      <c r="A62" s="434" t="s">
        <v>98</v>
      </c>
      <c r="B62" s="474" t="s">
        <v>101</v>
      </c>
      <c r="C62" s="475" t="s">
        <v>267</v>
      </c>
      <c r="D62" s="476" t="s">
        <v>273</v>
      </c>
      <c r="E62" s="477">
        <v>8</v>
      </c>
    </row>
    <row r="63" spans="1:5" x14ac:dyDescent="0.25">
      <c r="A63" s="434" t="s">
        <v>102</v>
      </c>
      <c r="B63" s="474" t="s">
        <v>103</v>
      </c>
      <c r="C63" s="475" t="s">
        <v>266</v>
      </c>
      <c r="D63" s="476" t="s">
        <v>468</v>
      </c>
      <c r="E63" s="477" t="s">
        <v>468</v>
      </c>
    </row>
    <row r="64" spans="1:5" x14ac:dyDescent="0.25">
      <c r="A64" s="434" t="s">
        <v>102</v>
      </c>
      <c r="B64" s="474" t="s">
        <v>104</v>
      </c>
      <c r="C64" s="475" t="s">
        <v>266</v>
      </c>
      <c r="D64" s="476" t="s">
        <v>468</v>
      </c>
      <c r="E64" s="477" t="s">
        <v>468</v>
      </c>
    </row>
    <row r="65" spans="1:5" x14ac:dyDescent="0.25">
      <c r="A65" s="434" t="s">
        <v>105</v>
      </c>
      <c r="B65" s="474" t="s">
        <v>106</v>
      </c>
      <c r="C65" s="475" t="s">
        <v>267</v>
      </c>
      <c r="D65" s="476" t="s">
        <v>272</v>
      </c>
      <c r="E65" s="477">
        <v>11</v>
      </c>
    </row>
    <row r="66" spans="1:5" x14ac:dyDescent="0.25">
      <c r="A66" s="434" t="s">
        <v>107</v>
      </c>
      <c r="B66" s="474" t="s">
        <v>108</v>
      </c>
      <c r="C66" s="475" t="s">
        <v>267</v>
      </c>
      <c r="D66" s="476" t="s">
        <v>272</v>
      </c>
      <c r="E66" s="477">
        <v>9</v>
      </c>
    </row>
    <row r="67" spans="1:5" x14ac:dyDescent="0.25">
      <c r="A67" s="434" t="s">
        <v>109</v>
      </c>
      <c r="B67" s="474" t="s">
        <v>110</v>
      </c>
      <c r="C67" s="475" t="s">
        <v>266</v>
      </c>
      <c r="D67" s="476" t="s">
        <v>468</v>
      </c>
      <c r="E67" s="477" t="s">
        <v>468</v>
      </c>
    </row>
    <row r="68" spans="1:5" x14ac:dyDescent="0.25">
      <c r="A68" s="434" t="s">
        <v>111</v>
      </c>
      <c r="B68" s="474" t="s">
        <v>112</v>
      </c>
      <c r="C68" s="475" t="s">
        <v>267</v>
      </c>
      <c r="D68" s="476" t="s">
        <v>272</v>
      </c>
      <c r="E68" s="477">
        <v>0</v>
      </c>
    </row>
    <row r="69" spans="1:5" x14ac:dyDescent="0.25">
      <c r="A69" s="434" t="s">
        <v>113</v>
      </c>
      <c r="B69" s="474" t="s">
        <v>114</v>
      </c>
      <c r="C69" s="475" t="s">
        <v>267</v>
      </c>
      <c r="D69" s="476" t="s">
        <v>273</v>
      </c>
      <c r="E69" s="477">
        <v>15</v>
      </c>
    </row>
    <row r="70" spans="1:5" s="216" customFormat="1" ht="13.5" thickBot="1" x14ac:dyDescent="0.3">
      <c r="A70" s="463"/>
      <c r="B70" s="464" t="s">
        <v>268</v>
      </c>
      <c r="C70" s="465">
        <f>COUNTIF(C4:C69,"YES")</f>
        <v>41</v>
      </c>
      <c r="D70" s="466"/>
      <c r="E70" s="467">
        <f>SUM(E4:E69)</f>
        <v>627</v>
      </c>
    </row>
    <row r="71" spans="1:5" x14ac:dyDescent="0.25">
      <c r="A71" s="434" t="s">
        <v>123</v>
      </c>
      <c r="B71" s="474" t="s">
        <v>124</v>
      </c>
      <c r="C71" s="475" t="s">
        <v>267</v>
      </c>
      <c r="D71" s="476" t="s">
        <v>273</v>
      </c>
      <c r="E71" s="477">
        <v>12</v>
      </c>
    </row>
    <row r="72" spans="1:5" x14ac:dyDescent="0.25">
      <c r="A72" s="434" t="s">
        <v>125</v>
      </c>
      <c r="B72" s="474" t="s">
        <v>126</v>
      </c>
      <c r="C72" s="475" t="s">
        <v>266</v>
      </c>
      <c r="D72" s="476" t="s">
        <v>468</v>
      </c>
      <c r="E72" s="477" t="s">
        <v>468</v>
      </c>
    </row>
    <row r="73" spans="1:5" x14ac:dyDescent="0.25">
      <c r="A73" s="434" t="s">
        <v>127</v>
      </c>
      <c r="B73" s="474" t="s">
        <v>128</v>
      </c>
      <c r="C73" s="475" t="s">
        <v>267</v>
      </c>
      <c r="D73" s="476" t="s">
        <v>273</v>
      </c>
      <c r="E73" s="477">
        <v>6</v>
      </c>
    </row>
    <row r="74" spans="1:5" x14ac:dyDescent="0.25">
      <c r="A74" s="434" t="s">
        <v>129</v>
      </c>
      <c r="B74" s="474" t="s">
        <v>130</v>
      </c>
      <c r="C74" s="475" t="s">
        <v>267</v>
      </c>
      <c r="D74" s="476" t="s">
        <v>273</v>
      </c>
      <c r="E74" s="477">
        <v>7</v>
      </c>
    </row>
    <row r="75" spans="1:5" x14ac:dyDescent="0.25">
      <c r="A75" s="434" t="s">
        <v>131</v>
      </c>
      <c r="B75" s="474" t="s">
        <v>132</v>
      </c>
      <c r="C75" s="475" t="s">
        <v>267</v>
      </c>
      <c r="D75" s="476" t="s">
        <v>273</v>
      </c>
      <c r="E75" s="477">
        <v>24</v>
      </c>
    </row>
    <row r="76" spans="1:5" s="216" customFormat="1" ht="14.5" x14ac:dyDescent="0.25">
      <c r="A76" s="434" t="s">
        <v>131</v>
      </c>
      <c r="B76" s="474" t="s">
        <v>360</v>
      </c>
      <c r="C76" s="475" t="s">
        <v>472</v>
      </c>
      <c r="D76" s="476" t="s">
        <v>389</v>
      </c>
      <c r="E76" s="477" t="s">
        <v>389</v>
      </c>
    </row>
    <row r="77" spans="1:5" x14ac:dyDescent="0.25">
      <c r="A77" s="434" t="s">
        <v>133</v>
      </c>
      <c r="B77" s="474" t="s">
        <v>134</v>
      </c>
      <c r="C77" s="475" t="s">
        <v>267</v>
      </c>
      <c r="D77" s="476" t="s">
        <v>272</v>
      </c>
      <c r="E77" s="477">
        <v>2</v>
      </c>
    </row>
    <row r="78" spans="1:5" x14ac:dyDescent="0.25">
      <c r="A78" s="434" t="s">
        <v>133</v>
      </c>
      <c r="B78" s="474" t="s">
        <v>135</v>
      </c>
      <c r="C78" s="475" t="s">
        <v>266</v>
      </c>
      <c r="D78" s="476" t="s">
        <v>468</v>
      </c>
      <c r="E78" s="477" t="s">
        <v>468</v>
      </c>
    </row>
    <row r="79" spans="1:5" x14ac:dyDescent="0.25">
      <c r="A79" s="434" t="s">
        <v>133</v>
      </c>
      <c r="B79" s="474" t="s">
        <v>136</v>
      </c>
      <c r="C79" s="475" t="s">
        <v>266</v>
      </c>
      <c r="D79" s="476" t="s">
        <v>468</v>
      </c>
      <c r="E79" s="477" t="s">
        <v>468</v>
      </c>
    </row>
    <row r="80" spans="1:5" x14ac:dyDescent="0.25">
      <c r="A80" s="434" t="s">
        <v>137</v>
      </c>
      <c r="B80" s="474" t="s">
        <v>138</v>
      </c>
      <c r="C80" s="475" t="s">
        <v>266</v>
      </c>
      <c r="D80" s="476" t="s">
        <v>468</v>
      </c>
      <c r="E80" s="477" t="s">
        <v>468</v>
      </c>
    </row>
    <row r="81" spans="1:5" ht="13.5" thickBot="1" x14ac:dyDescent="0.3">
      <c r="A81" s="486"/>
      <c r="B81" s="464" t="s">
        <v>269</v>
      </c>
      <c r="C81" s="487">
        <v>5</v>
      </c>
      <c r="D81" s="488"/>
      <c r="E81" s="489">
        <v>51</v>
      </c>
    </row>
    <row r="82" spans="1:5" x14ac:dyDescent="0.25">
      <c r="A82" s="49" t="s">
        <v>619</v>
      </c>
    </row>
    <row r="83" spans="1:5" s="216" customFormat="1" x14ac:dyDescent="0.25">
      <c r="A83" s="49" t="s">
        <v>473</v>
      </c>
      <c r="B83" s="213"/>
      <c r="C83" s="213"/>
      <c r="D83" s="213"/>
      <c r="E83" s="213"/>
    </row>
    <row r="84" spans="1:5" x14ac:dyDescent="0.25">
      <c r="A84" s="216"/>
      <c r="E84" s="491"/>
    </row>
    <row r="85" spans="1:5" x14ac:dyDescent="0.25">
      <c r="A85" s="253" t="s">
        <v>474</v>
      </c>
    </row>
    <row r="86" spans="1:5" x14ac:dyDescent="0.25">
      <c r="A86" s="48" t="s">
        <v>359</v>
      </c>
    </row>
  </sheetData>
  <autoFilter ref="A3:E3"/>
  <mergeCells count="1">
    <mergeCell ref="A2:B2"/>
  </mergeCells>
  <conditionalFormatting sqref="A4:E81">
    <cfRule type="expression" dxfId="0" priority="1">
      <formula>MOD(ROW(),2)=0</formula>
    </cfRule>
  </conditionalFormatting>
  <hyperlinks>
    <hyperlink ref="A2:B2" location="TOC!A1" display="Return to Table of Contents"/>
  </hyperlinks>
  <pageMargins left="0.25" right="0.25" top="0.75" bottom="0.75" header="0.3" footer="0.3"/>
  <pageSetup scale="60" orientation="portrait" horizontalDpi="1200" verticalDpi="1200" r:id="rId1"/>
  <headerFooter>
    <oddHeader>&amp;L2018-19 Survey of Dental Education
Report 2 - Tuition, Admission, and Attrition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26953125" style="1" customWidth="1"/>
    <col min="2" max="2" width="50.1796875" style="1" customWidth="1"/>
    <col min="3" max="11" width="13" style="1" customWidth="1"/>
    <col min="12" max="16384" width="9.1796875" style="1"/>
  </cols>
  <sheetData>
    <row r="1" spans="1:11" ht="13" x14ac:dyDescent="0.3">
      <c r="A1" s="2" t="s">
        <v>274</v>
      </c>
      <c r="B1" s="216"/>
      <c r="C1" s="216"/>
      <c r="D1" s="216"/>
      <c r="E1" s="216"/>
      <c r="F1" s="216"/>
      <c r="G1" s="216"/>
      <c r="H1" s="216"/>
      <c r="I1" s="216"/>
      <c r="J1" s="216"/>
      <c r="K1" s="216"/>
    </row>
    <row r="2" spans="1:11" ht="13" thickBot="1" x14ac:dyDescent="0.3">
      <c r="A2" s="698" t="s">
        <v>1</v>
      </c>
      <c r="B2" s="698"/>
      <c r="C2" s="216"/>
      <c r="D2" s="216"/>
      <c r="E2" s="216"/>
      <c r="F2" s="216"/>
      <c r="G2" s="216"/>
      <c r="H2" s="216"/>
      <c r="I2" s="216"/>
      <c r="J2" s="216"/>
      <c r="K2" s="216"/>
    </row>
    <row r="3" spans="1:11" ht="13" x14ac:dyDescent="0.3">
      <c r="A3" s="699"/>
      <c r="B3" s="700"/>
      <c r="C3" s="701" t="s">
        <v>275</v>
      </c>
      <c r="D3" s="702"/>
      <c r="E3" s="703" t="s">
        <v>276</v>
      </c>
      <c r="F3" s="702"/>
      <c r="G3" s="703" t="s">
        <v>277</v>
      </c>
      <c r="H3" s="702"/>
      <c r="I3" s="703" t="s">
        <v>181</v>
      </c>
      <c r="J3" s="702"/>
      <c r="K3" s="492"/>
    </row>
    <row r="4" spans="1:11" ht="35" x14ac:dyDescent="0.3">
      <c r="A4" s="12" t="s">
        <v>7</v>
      </c>
      <c r="B4" s="13" t="s">
        <v>8</v>
      </c>
      <c r="C4" s="668" t="s">
        <v>278</v>
      </c>
      <c r="D4" s="667" t="s">
        <v>279</v>
      </c>
      <c r="E4" s="668" t="s">
        <v>278</v>
      </c>
      <c r="F4" s="667" t="s">
        <v>279</v>
      </c>
      <c r="G4" s="668" t="s">
        <v>278</v>
      </c>
      <c r="H4" s="667" t="s">
        <v>279</v>
      </c>
      <c r="I4" s="668" t="s">
        <v>278</v>
      </c>
      <c r="J4" s="667" t="s">
        <v>279</v>
      </c>
      <c r="K4" s="669" t="s">
        <v>6</v>
      </c>
    </row>
    <row r="5" spans="1:11" x14ac:dyDescent="0.25">
      <c r="A5" s="14" t="s">
        <v>11</v>
      </c>
      <c r="B5" s="15" t="s">
        <v>12</v>
      </c>
      <c r="C5" s="440" t="s">
        <v>267</v>
      </c>
      <c r="D5" s="98">
        <v>0</v>
      </c>
      <c r="E5" s="440" t="s">
        <v>266</v>
      </c>
      <c r="F5" s="98">
        <v>0</v>
      </c>
      <c r="G5" s="440" t="s">
        <v>266</v>
      </c>
      <c r="H5" s="98">
        <v>0</v>
      </c>
      <c r="I5" s="440" t="s">
        <v>266</v>
      </c>
      <c r="J5" s="98">
        <v>0</v>
      </c>
      <c r="K5" s="140">
        <v>0</v>
      </c>
    </row>
    <row r="6" spans="1:11" x14ac:dyDescent="0.25">
      <c r="A6" s="19" t="s">
        <v>13</v>
      </c>
      <c r="B6" s="20" t="s">
        <v>14</v>
      </c>
      <c r="C6" s="441" t="s">
        <v>266</v>
      </c>
      <c r="D6" s="95">
        <v>0</v>
      </c>
      <c r="E6" s="441" t="s">
        <v>266</v>
      </c>
      <c r="F6" s="95">
        <v>0</v>
      </c>
      <c r="G6" s="441" t="s">
        <v>266</v>
      </c>
      <c r="H6" s="95">
        <v>0</v>
      </c>
      <c r="I6" s="441" t="s">
        <v>266</v>
      </c>
      <c r="J6" s="95">
        <v>0</v>
      </c>
      <c r="K6" s="138">
        <v>0</v>
      </c>
    </row>
    <row r="7" spans="1:11" x14ac:dyDescent="0.25">
      <c r="A7" s="14" t="s">
        <v>13</v>
      </c>
      <c r="B7" s="15" t="s">
        <v>15</v>
      </c>
      <c r="C7" s="440" t="s">
        <v>266</v>
      </c>
      <c r="D7" s="98">
        <v>0</v>
      </c>
      <c r="E7" s="440" t="s">
        <v>266</v>
      </c>
      <c r="F7" s="98">
        <v>0</v>
      </c>
      <c r="G7" s="440" t="s">
        <v>266</v>
      </c>
      <c r="H7" s="98">
        <v>0</v>
      </c>
      <c r="I7" s="440" t="s">
        <v>266</v>
      </c>
      <c r="J7" s="98">
        <v>0</v>
      </c>
      <c r="K7" s="140">
        <v>0</v>
      </c>
    </row>
    <row r="8" spans="1:11" x14ac:dyDescent="0.25">
      <c r="A8" s="19" t="s">
        <v>16</v>
      </c>
      <c r="B8" s="20" t="s">
        <v>17</v>
      </c>
      <c r="C8" s="441" t="s">
        <v>267</v>
      </c>
      <c r="D8" s="95">
        <v>0</v>
      </c>
      <c r="E8" s="441" t="s">
        <v>267</v>
      </c>
      <c r="F8" s="95">
        <v>0</v>
      </c>
      <c r="G8" s="441" t="s">
        <v>267</v>
      </c>
      <c r="H8" s="95">
        <v>0</v>
      </c>
      <c r="I8" s="441" t="s">
        <v>266</v>
      </c>
      <c r="J8" s="95">
        <v>0</v>
      </c>
      <c r="K8" s="138">
        <v>0</v>
      </c>
    </row>
    <row r="9" spans="1:11" x14ac:dyDescent="0.25">
      <c r="A9" s="14" t="s">
        <v>16</v>
      </c>
      <c r="B9" s="15" t="s">
        <v>18</v>
      </c>
      <c r="C9" s="440" t="s">
        <v>266</v>
      </c>
      <c r="D9" s="98">
        <v>0</v>
      </c>
      <c r="E9" s="440" t="s">
        <v>266</v>
      </c>
      <c r="F9" s="98">
        <v>0</v>
      </c>
      <c r="G9" s="440" t="s">
        <v>266</v>
      </c>
      <c r="H9" s="98">
        <v>0</v>
      </c>
      <c r="I9" s="440" t="s">
        <v>266</v>
      </c>
      <c r="J9" s="98">
        <v>0</v>
      </c>
      <c r="K9" s="140">
        <v>0</v>
      </c>
    </row>
    <row r="10" spans="1:11" x14ac:dyDescent="0.25">
      <c r="A10" s="19" t="s">
        <v>16</v>
      </c>
      <c r="B10" s="20" t="s">
        <v>19</v>
      </c>
      <c r="C10" s="441" t="s">
        <v>266</v>
      </c>
      <c r="D10" s="95">
        <v>0</v>
      </c>
      <c r="E10" s="441" t="s">
        <v>266</v>
      </c>
      <c r="F10" s="95">
        <v>0</v>
      </c>
      <c r="G10" s="441" t="s">
        <v>266</v>
      </c>
      <c r="H10" s="95">
        <v>0</v>
      </c>
      <c r="I10" s="441" t="s">
        <v>266</v>
      </c>
      <c r="J10" s="95">
        <v>0</v>
      </c>
      <c r="K10" s="138">
        <v>0</v>
      </c>
    </row>
    <row r="11" spans="1:11" x14ac:dyDescent="0.25">
      <c r="A11" s="14" t="s">
        <v>16</v>
      </c>
      <c r="B11" s="15" t="s">
        <v>20</v>
      </c>
      <c r="C11" s="440" t="s">
        <v>266</v>
      </c>
      <c r="D11" s="98">
        <v>0</v>
      </c>
      <c r="E11" s="440" t="s">
        <v>266</v>
      </c>
      <c r="F11" s="98">
        <v>0</v>
      </c>
      <c r="G11" s="440" t="s">
        <v>266</v>
      </c>
      <c r="H11" s="98">
        <v>0</v>
      </c>
      <c r="I11" s="440" t="s">
        <v>266</v>
      </c>
      <c r="J11" s="98">
        <v>0</v>
      </c>
      <c r="K11" s="140">
        <v>0</v>
      </c>
    </row>
    <row r="12" spans="1:11" x14ac:dyDescent="0.25">
      <c r="A12" s="19" t="s">
        <v>16</v>
      </c>
      <c r="B12" s="20" t="s">
        <v>21</v>
      </c>
      <c r="C12" s="441" t="s">
        <v>266</v>
      </c>
      <c r="D12" s="95">
        <v>0</v>
      </c>
      <c r="E12" s="441" t="s">
        <v>267</v>
      </c>
      <c r="F12" s="95">
        <v>0</v>
      </c>
      <c r="G12" s="441" t="s">
        <v>267</v>
      </c>
      <c r="H12" s="95">
        <v>0</v>
      </c>
      <c r="I12" s="441" t="s">
        <v>266</v>
      </c>
      <c r="J12" s="95">
        <v>0</v>
      </c>
      <c r="K12" s="138">
        <v>0</v>
      </c>
    </row>
    <row r="13" spans="1:11" x14ac:dyDescent="0.25">
      <c r="A13" s="14" t="s">
        <v>16</v>
      </c>
      <c r="B13" s="15" t="s">
        <v>22</v>
      </c>
      <c r="C13" s="440" t="s">
        <v>266</v>
      </c>
      <c r="D13" s="98">
        <v>0</v>
      </c>
      <c r="E13" s="440" t="s">
        <v>266</v>
      </c>
      <c r="F13" s="98">
        <v>0</v>
      </c>
      <c r="G13" s="440" t="s">
        <v>266</v>
      </c>
      <c r="H13" s="98">
        <v>0</v>
      </c>
      <c r="I13" s="440" t="s">
        <v>266</v>
      </c>
      <c r="J13" s="98">
        <v>0</v>
      </c>
      <c r="K13" s="140">
        <v>0</v>
      </c>
    </row>
    <row r="14" spans="1:11" x14ac:dyDescent="0.25">
      <c r="A14" s="19" t="s">
        <v>23</v>
      </c>
      <c r="B14" s="20" t="s">
        <v>24</v>
      </c>
      <c r="C14" s="441" t="s">
        <v>267</v>
      </c>
      <c r="D14" s="95">
        <v>0</v>
      </c>
      <c r="E14" s="441" t="s">
        <v>266</v>
      </c>
      <c r="F14" s="95">
        <v>0</v>
      </c>
      <c r="G14" s="441" t="s">
        <v>266</v>
      </c>
      <c r="H14" s="95">
        <v>0</v>
      </c>
      <c r="I14" s="441" t="s">
        <v>266</v>
      </c>
      <c r="J14" s="95">
        <v>0</v>
      </c>
      <c r="K14" s="138">
        <v>0</v>
      </c>
    </row>
    <row r="15" spans="1:11" x14ac:dyDescent="0.25">
      <c r="A15" s="14" t="s">
        <v>25</v>
      </c>
      <c r="B15" s="15" t="s">
        <v>26</v>
      </c>
      <c r="C15" s="440" t="s">
        <v>266</v>
      </c>
      <c r="D15" s="98">
        <v>0</v>
      </c>
      <c r="E15" s="440" t="s">
        <v>266</v>
      </c>
      <c r="F15" s="98">
        <v>0</v>
      </c>
      <c r="G15" s="440" t="s">
        <v>266</v>
      </c>
      <c r="H15" s="98">
        <v>0</v>
      </c>
      <c r="I15" s="440" t="s">
        <v>266</v>
      </c>
      <c r="J15" s="98">
        <v>0</v>
      </c>
      <c r="K15" s="140">
        <v>0</v>
      </c>
    </row>
    <row r="16" spans="1:11" x14ac:dyDescent="0.25">
      <c r="A16" s="19" t="s">
        <v>27</v>
      </c>
      <c r="B16" s="20" t="s">
        <v>28</v>
      </c>
      <c r="C16" s="441" t="s">
        <v>266</v>
      </c>
      <c r="D16" s="95">
        <v>0</v>
      </c>
      <c r="E16" s="441" t="s">
        <v>266</v>
      </c>
      <c r="F16" s="95">
        <v>0</v>
      </c>
      <c r="G16" s="441" t="s">
        <v>266</v>
      </c>
      <c r="H16" s="95">
        <v>0</v>
      </c>
      <c r="I16" s="441" t="s">
        <v>266</v>
      </c>
      <c r="J16" s="95">
        <v>0</v>
      </c>
      <c r="K16" s="138">
        <v>0</v>
      </c>
    </row>
    <row r="17" spans="1:11" x14ac:dyDescent="0.25">
      <c r="A17" s="14" t="s">
        <v>29</v>
      </c>
      <c r="B17" s="15" t="s">
        <v>30</v>
      </c>
      <c r="C17" s="440" t="s">
        <v>266</v>
      </c>
      <c r="D17" s="98">
        <v>0</v>
      </c>
      <c r="E17" s="440" t="s">
        <v>266</v>
      </c>
      <c r="F17" s="98">
        <v>0</v>
      </c>
      <c r="G17" s="440" t="s">
        <v>266</v>
      </c>
      <c r="H17" s="98">
        <v>0</v>
      </c>
      <c r="I17" s="440" t="s">
        <v>266</v>
      </c>
      <c r="J17" s="98">
        <v>0</v>
      </c>
      <c r="K17" s="140">
        <v>0</v>
      </c>
    </row>
    <row r="18" spans="1:11" x14ac:dyDescent="0.25">
      <c r="A18" s="19" t="s">
        <v>29</v>
      </c>
      <c r="B18" s="20" t="s">
        <v>31</v>
      </c>
      <c r="C18" s="441" t="s">
        <v>266</v>
      </c>
      <c r="D18" s="95">
        <v>0</v>
      </c>
      <c r="E18" s="441" t="s">
        <v>266</v>
      </c>
      <c r="F18" s="95">
        <v>0</v>
      </c>
      <c r="G18" s="441" t="s">
        <v>266</v>
      </c>
      <c r="H18" s="95">
        <v>0</v>
      </c>
      <c r="I18" s="441" t="s">
        <v>266</v>
      </c>
      <c r="J18" s="95">
        <v>0</v>
      </c>
      <c r="K18" s="138">
        <v>0</v>
      </c>
    </row>
    <row r="19" spans="1:11" x14ac:dyDescent="0.25">
      <c r="A19" s="14" t="s">
        <v>29</v>
      </c>
      <c r="B19" s="15" t="s">
        <v>32</v>
      </c>
      <c r="C19" s="440" t="s">
        <v>266</v>
      </c>
      <c r="D19" s="98">
        <v>0</v>
      </c>
      <c r="E19" s="440" t="s">
        <v>266</v>
      </c>
      <c r="F19" s="98">
        <v>0</v>
      </c>
      <c r="G19" s="440" t="s">
        <v>266</v>
      </c>
      <c r="H19" s="98">
        <v>0</v>
      </c>
      <c r="I19" s="440" t="s">
        <v>266</v>
      </c>
      <c r="J19" s="98">
        <v>0</v>
      </c>
      <c r="K19" s="140">
        <v>0</v>
      </c>
    </row>
    <row r="20" spans="1:11" x14ac:dyDescent="0.25">
      <c r="A20" s="19" t="s">
        <v>33</v>
      </c>
      <c r="B20" s="20" t="s">
        <v>34</v>
      </c>
      <c r="C20" s="441" t="s">
        <v>267</v>
      </c>
      <c r="D20" s="95">
        <v>0</v>
      </c>
      <c r="E20" s="441" t="s">
        <v>266</v>
      </c>
      <c r="F20" s="95">
        <v>0</v>
      </c>
      <c r="G20" s="441" t="s">
        <v>266</v>
      </c>
      <c r="H20" s="95">
        <v>0</v>
      </c>
      <c r="I20" s="441" t="s">
        <v>266</v>
      </c>
      <c r="J20" s="95">
        <v>0</v>
      </c>
      <c r="K20" s="138">
        <v>0</v>
      </c>
    </row>
    <row r="21" spans="1:11" x14ac:dyDescent="0.25">
      <c r="A21" s="14" t="s">
        <v>35</v>
      </c>
      <c r="B21" s="15" t="s">
        <v>36</v>
      </c>
      <c r="C21" s="440" t="s">
        <v>266</v>
      </c>
      <c r="D21" s="98">
        <v>0</v>
      </c>
      <c r="E21" s="440" t="s">
        <v>266</v>
      </c>
      <c r="F21" s="98">
        <v>0</v>
      </c>
      <c r="G21" s="440" t="s">
        <v>266</v>
      </c>
      <c r="H21" s="98">
        <v>0</v>
      </c>
      <c r="I21" s="440" t="s">
        <v>266</v>
      </c>
      <c r="J21" s="98">
        <v>0</v>
      </c>
      <c r="K21" s="140">
        <v>0</v>
      </c>
    </row>
    <row r="22" spans="1:11" x14ac:dyDescent="0.25">
      <c r="A22" s="19" t="s">
        <v>35</v>
      </c>
      <c r="B22" s="20" t="s">
        <v>37</v>
      </c>
      <c r="C22" s="441" t="s">
        <v>266</v>
      </c>
      <c r="D22" s="95">
        <v>0</v>
      </c>
      <c r="E22" s="441" t="s">
        <v>266</v>
      </c>
      <c r="F22" s="95">
        <v>0</v>
      </c>
      <c r="G22" s="441" t="s">
        <v>266</v>
      </c>
      <c r="H22" s="95">
        <v>0</v>
      </c>
      <c r="I22" s="441" t="s">
        <v>266</v>
      </c>
      <c r="J22" s="95">
        <v>0</v>
      </c>
      <c r="K22" s="138">
        <v>0</v>
      </c>
    </row>
    <row r="23" spans="1:11" x14ac:dyDescent="0.25">
      <c r="A23" s="14" t="s">
        <v>35</v>
      </c>
      <c r="B23" s="15" t="s">
        <v>38</v>
      </c>
      <c r="C23" s="440" t="s">
        <v>266</v>
      </c>
      <c r="D23" s="98">
        <v>0</v>
      </c>
      <c r="E23" s="440" t="s">
        <v>266</v>
      </c>
      <c r="F23" s="98">
        <v>0</v>
      </c>
      <c r="G23" s="440" t="s">
        <v>266</v>
      </c>
      <c r="H23" s="98">
        <v>0</v>
      </c>
      <c r="I23" s="440" t="s">
        <v>266</v>
      </c>
      <c r="J23" s="98">
        <v>0</v>
      </c>
      <c r="K23" s="140">
        <v>0</v>
      </c>
    </row>
    <row r="24" spans="1:11" x14ac:dyDescent="0.25">
      <c r="A24" s="19" t="s">
        <v>39</v>
      </c>
      <c r="B24" s="20" t="s">
        <v>40</v>
      </c>
      <c r="C24" s="441" t="s">
        <v>266</v>
      </c>
      <c r="D24" s="95">
        <v>0</v>
      </c>
      <c r="E24" s="441" t="s">
        <v>266</v>
      </c>
      <c r="F24" s="95">
        <v>0</v>
      </c>
      <c r="G24" s="441" t="s">
        <v>266</v>
      </c>
      <c r="H24" s="95">
        <v>0</v>
      </c>
      <c r="I24" s="441" t="s">
        <v>266</v>
      </c>
      <c r="J24" s="95">
        <v>0</v>
      </c>
      <c r="K24" s="138">
        <v>0</v>
      </c>
    </row>
    <row r="25" spans="1:11" x14ac:dyDescent="0.25">
      <c r="A25" s="14" t="s">
        <v>41</v>
      </c>
      <c r="B25" s="15" t="s">
        <v>42</v>
      </c>
      <c r="C25" s="440" t="s">
        <v>266</v>
      </c>
      <c r="D25" s="98">
        <v>0</v>
      </c>
      <c r="E25" s="440" t="s">
        <v>266</v>
      </c>
      <c r="F25" s="98">
        <v>0</v>
      </c>
      <c r="G25" s="440" t="s">
        <v>266</v>
      </c>
      <c r="H25" s="98">
        <v>0</v>
      </c>
      <c r="I25" s="440" t="s">
        <v>266</v>
      </c>
      <c r="J25" s="98">
        <v>0</v>
      </c>
      <c r="K25" s="140">
        <v>0</v>
      </c>
    </row>
    <row r="26" spans="1:11" x14ac:dyDescent="0.25">
      <c r="A26" s="19" t="s">
        <v>43</v>
      </c>
      <c r="B26" s="20" t="s">
        <v>44</v>
      </c>
      <c r="C26" s="441" t="s">
        <v>266</v>
      </c>
      <c r="D26" s="95">
        <v>0</v>
      </c>
      <c r="E26" s="441" t="s">
        <v>266</v>
      </c>
      <c r="F26" s="95">
        <v>0</v>
      </c>
      <c r="G26" s="441" t="s">
        <v>266</v>
      </c>
      <c r="H26" s="95">
        <v>0</v>
      </c>
      <c r="I26" s="441" t="s">
        <v>266</v>
      </c>
      <c r="J26" s="95">
        <v>0</v>
      </c>
      <c r="K26" s="138">
        <v>0</v>
      </c>
    </row>
    <row r="27" spans="1:11" x14ac:dyDescent="0.25">
      <c r="A27" s="14" t="s">
        <v>43</v>
      </c>
      <c r="B27" s="15" t="s">
        <v>45</v>
      </c>
      <c r="C27" s="440" t="s">
        <v>266</v>
      </c>
      <c r="D27" s="98">
        <v>0</v>
      </c>
      <c r="E27" s="440" t="s">
        <v>266</v>
      </c>
      <c r="F27" s="98">
        <v>0</v>
      </c>
      <c r="G27" s="440" t="s">
        <v>266</v>
      </c>
      <c r="H27" s="98">
        <v>0</v>
      </c>
      <c r="I27" s="440" t="s">
        <v>266</v>
      </c>
      <c r="J27" s="98">
        <v>0</v>
      </c>
      <c r="K27" s="140">
        <v>0</v>
      </c>
    </row>
    <row r="28" spans="1:11" x14ac:dyDescent="0.25">
      <c r="A28" s="19" t="s">
        <v>46</v>
      </c>
      <c r="B28" s="20" t="s">
        <v>47</v>
      </c>
      <c r="C28" s="441" t="s">
        <v>266</v>
      </c>
      <c r="D28" s="95">
        <v>0</v>
      </c>
      <c r="E28" s="441" t="s">
        <v>266</v>
      </c>
      <c r="F28" s="95">
        <v>0</v>
      </c>
      <c r="G28" s="441" t="s">
        <v>266</v>
      </c>
      <c r="H28" s="95">
        <v>0</v>
      </c>
      <c r="I28" s="441" t="s">
        <v>266</v>
      </c>
      <c r="J28" s="95">
        <v>0</v>
      </c>
      <c r="K28" s="138">
        <v>0</v>
      </c>
    </row>
    <row r="29" spans="1:11" x14ac:dyDescent="0.25">
      <c r="A29" s="14" t="s">
        <v>48</v>
      </c>
      <c r="B29" s="15" t="s">
        <v>49</v>
      </c>
      <c r="C29" s="440" t="s">
        <v>266</v>
      </c>
      <c r="D29" s="98">
        <v>0</v>
      </c>
      <c r="E29" s="440" t="s">
        <v>266</v>
      </c>
      <c r="F29" s="98">
        <v>0</v>
      </c>
      <c r="G29" s="440" t="s">
        <v>266</v>
      </c>
      <c r="H29" s="98">
        <v>0</v>
      </c>
      <c r="I29" s="440" t="s">
        <v>266</v>
      </c>
      <c r="J29" s="98">
        <v>0</v>
      </c>
      <c r="K29" s="140">
        <v>0</v>
      </c>
    </row>
    <row r="30" spans="1:11" x14ac:dyDescent="0.25">
      <c r="A30" s="19" t="s">
        <v>50</v>
      </c>
      <c r="B30" s="20" t="s">
        <v>51</v>
      </c>
      <c r="C30" s="441" t="s">
        <v>266</v>
      </c>
      <c r="D30" s="95">
        <v>0</v>
      </c>
      <c r="E30" s="441" t="s">
        <v>266</v>
      </c>
      <c r="F30" s="95">
        <v>0</v>
      </c>
      <c r="G30" s="441" t="s">
        <v>266</v>
      </c>
      <c r="H30" s="95">
        <v>0</v>
      </c>
      <c r="I30" s="441" t="s">
        <v>266</v>
      </c>
      <c r="J30" s="95">
        <v>0</v>
      </c>
      <c r="K30" s="138">
        <v>0</v>
      </c>
    </row>
    <row r="31" spans="1:11" x14ac:dyDescent="0.25">
      <c r="A31" s="14" t="s">
        <v>52</v>
      </c>
      <c r="B31" s="15" t="s">
        <v>53</v>
      </c>
      <c r="C31" s="440" t="s">
        <v>266</v>
      </c>
      <c r="D31" s="98">
        <v>0</v>
      </c>
      <c r="E31" s="440" t="s">
        <v>266</v>
      </c>
      <c r="F31" s="98">
        <v>0</v>
      </c>
      <c r="G31" s="440" t="s">
        <v>266</v>
      </c>
      <c r="H31" s="98">
        <v>0</v>
      </c>
      <c r="I31" s="440" t="s">
        <v>266</v>
      </c>
      <c r="J31" s="98">
        <v>0</v>
      </c>
      <c r="K31" s="140">
        <v>0</v>
      </c>
    </row>
    <row r="32" spans="1:11" x14ac:dyDescent="0.25">
      <c r="A32" s="19" t="s">
        <v>52</v>
      </c>
      <c r="B32" s="20" t="s">
        <v>54</v>
      </c>
      <c r="C32" s="441" t="s">
        <v>266</v>
      </c>
      <c r="D32" s="95">
        <v>0</v>
      </c>
      <c r="E32" s="441" t="s">
        <v>266</v>
      </c>
      <c r="F32" s="95">
        <v>0</v>
      </c>
      <c r="G32" s="441" t="s">
        <v>266</v>
      </c>
      <c r="H32" s="95">
        <v>0</v>
      </c>
      <c r="I32" s="441" t="s">
        <v>267</v>
      </c>
      <c r="J32" s="95">
        <v>8</v>
      </c>
      <c r="K32" s="138">
        <v>8</v>
      </c>
    </row>
    <row r="33" spans="1:11" x14ac:dyDescent="0.25">
      <c r="A33" s="14" t="s">
        <v>52</v>
      </c>
      <c r="B33" s="15" t="s">
        <v>55</v>
      </c>
      <c r="C33" s="440" t="s">
        <v>266</v>
      </c>
      <c r="D33" s="98">
        <v>0</v>
      </c>
      <c r="E33" s="440" t="s">
        <v>266</v>
      </c>
      <c r="F33" s="98">
        <v>0</v>
      </c>
      <c r="G33" s="440" t="s">
        <v>266</v>
      </c>
      <c r="H33" s="98">
        <v>0</v>
      </c>
      <c r="I33" s="440" t="s">
        <v>266</v>
      </c>
      <c r="J33" s="98">
        <v>0</v>
      </c>
      <c r="K33" s="140">
        <v>0</v>
      </c>
    </row>
    <row r="34" spans="1:11" x14ac:dyDescent="0.25">
      <c r="A34" s="19" t="s">
        <v>56</v>
      </c>
      <c r="B34" s="20" t="s">
        <v>57</v>
      </c>
      <c r="C34" s="441" t="s">
        <v>266</v>
      </c>
      <c r="D34" s="95">
        <v>0</v>
      </c>
      <c r="E34" s="441" t="s">
        <v>266</v>
      </c>
      <c r="F34" s="95">
        <v>0</v>
      </c>
      <c r="G34" s="441" t="s">
        <v>266</v>
      </c>
      <c r="H34" s="95">
        <v>0</v>
      </c>
      <c r="I34" s="441" t="s">
        <v>266</v>
      </c>
      <c r="J34" s="95">
        <v>0</v>
      </c>
      <c r="K34" s="138">
        <v>0</v>
      </c>
    </row>
    <row r="35" spans="1:11" x14ac:dyDescent="0.25">
      <c r="A35" s="14" t="s">
        <v>56</v>
      </c>
      <c r="B35" s="15" t="s">
        <v>58</v>
      </c>
      <c r="C35" s="440" t="s">
        <v>266</v>
      </c>
      <c r="D35" s="98">
        <v>0</v>
      </c>
      <c r="E35" s="440" t="s">
        <v>266</v>
      </c>
      <c r="F35" s="98">
        <v>0</v>
      </c>
      <c r="G35" s="440" t="s">
        <v>266</v>
      </c>
      <c r="H35" s="98">
        <v>0</v>
      </c>
      <c r="I35" s="440" t="s">
        <v>266</v>
      </c>
      <c r="J35" s="98">
        <v>0</v>
      </c>
      <c r="K35" s="140">
        <v>0</v>
      </c>
    </row>
    <row r="36" spans="1:11" x14ac:dyDescent="0.25">
      <c r="A36" s="19" t="s">
        <v>59</v>
      </c>
      <c r="B36" s="20" t="s">
        <v>60</v>
      </c>
      <c r="C36" s="441" t="s">
        <v>267</v>
      </c>
      <c r="D36" s="95">
        <v>0</v>
      </c>
      <c r="E36" s="441" t="s">
        <v>267</v>
      </c>
      <c r="F36" s="95">
        <v>0</v>
      </c>
      <c r="G36" s="441" t="s">
        <v>267</v>
      </c>
      <c r="H36" s="95">
        <v>0</v>
      </c>
      <c r="I36" s="441" t="s">
        <v>267</v>
      </c>
      <c r="J36" s="95">
        <v>0</v>
      </c>
      <c r="K36" s="138">
        <v>0</v>
      </c>
    </row>
    <row r="37" spans="1:11" x14ac:dyDescent="0.25">
      <c r="A37" s="14" t="s">
        <v>61</v>
      </c>
      <c r="B37" s="15" t="s">
        <v>62</v>
      </c>
      <c r="C37" s="440" t="s">
        <v>266</v>
      </c>
      <c r="D37" s="98">
        <v>0</v>
      </c>
      <c r="E37" s="440" t="s">
        <v>266</v>
      </c>
      <c r="F37" s="98">
        <v>0</v>
      </c>
      <c r="G37" s="440" t="s">
        <v>266</v>
      </c>
      <c r="H37" s="98">
        <v>0</v>
      </c>
      <c r="I37" s="440" t="s">
        <v>266</v>
      </c>
      <c r="J37" s="98">
        <v>0</v>
      </c>
      <c r="K37" s="140">
        <v>0</v>
      </c>
    </row>
    <row r="38" spans="1:11" x14ac:dyDescent="0.25">
      <c r="A38" s="19" t="s">
        <v>63</v>
      </c>
      <c r="B38" s="20" t="s">
        <v>64</v>
      </c>
      <c r="C38" s="441" t="s">
        <v>266</v>
      </c>
      <c r="D38" s="95">
        <v>0</v>
      </c>
      <c r="E38" s="441" t="s">
        <v>266</v>
      </c>
      <c r="F38" s="95">
        <v>0</v>
      </c>
      <c r="G38" s="441" t="s">
        <v>266</v>
      </c>
      <c r="H38" s="95">
        <v>0</v>
      </c>
      <c r="I38" s="441" t="s">
        <v>266</v>
      </c>
      <c r="J38" s="95">
        <v>0</v>
      </c>
      <c r="K38" s="138">
        <v>0</v>
      </c>
    </row>
    <row r="39" spans="1:11" x14ac:dyDescent="0.25">
      <c r="A39" s="14" t="s">
        <v>63</v>
      </c>
      <c r="B39" s="15" t="s">
        <v>65</v>
      </c>
      <c r="C39" s="440" t="s">
        <v>266</v>
      </c>
      <c r="D39" s="98">
        <v>0</v>
      </c>
      <c r="E39" s="440" t="s">
        <v>266</v>
      </c>
      <c r="F39" s="98">
        <v>0</v>
      </c>
      <c r="G39" s="440" t="s">
        <v>266</v>
      </c>
      <c r="H39" s="98">
        <v>0</v>
      </c>
      <c r="I39" s="440" t="s">
        <v>266</v>
      </c>
      <c r="J39" s="98">
        <v>0</v>
      </c>
      <c r="K39" s="140">
        <v>0</v>
      </c>
    </row>
    <row r="40" spans="1:11" x14ac:dyDescent="0.25">
      <c r="A40" s="19" t="s">
        <v>66</v>
      </c>
      <c r="B40" s="20" t="s">
        <v>67</v>
      </c>
      <c r="C40" s="441" t="s">
        <v>266</v>
      </c>
      <c r="D40" s="95">
        <v>0</v>
      </c>
      <c r="E40" s="441" t="s">
        <v>266</v>
      </c>
      <c r="F40" s="95">
        <v>0</v>
      </c>
      <c r="G40" s="441" t="s">
        <v>266</v>
      </c>
      <c r="H40" s="95">
        <v>0</v>
      </c>
      <c r="I40" s="441" t="s">
        <v>266</v>
      </c>
      <c r="J40" s="95">
        <v>0</v>
      </c>
      <c r="K40" s="138">
        <v>0</v>
      </c>
    </row>
    <row r="41" spans="1:11" x14ac:dyDescent="0.25">
      <c r="A41" s="14" t="s">
        <v>66</v>
      </c>
      <c r="B41" s="15" t="s">
        <v>68</v>
      </c>
      <c r="C41" s="440" t="s">
        <v>266</v>
      </c>
      <c r="D41" s="98">
        <v>0</v>
      </c>
      <c r="E41" s="440" t="s">
        <v>266</v>
      </c>
      <c r="F41" s="98">
        <v>0</v>
      </c>
      <c r="G41" s="440" t="s">
        <v>266</v>
      </c>
      <c r="H41" s="98">
        <v>0</v>
      </c>
      <c r="I41" s="440" t="s">
        <v>266</v>
      </c>
      <c r="J41" s="98">
        <v>0</v>
      </c>
      <c r="K41" s="140">
        <v>0</v>
      </c>
    </row>
    <row r="42" spans="1:11" x14ac:dyDescent="0.25">
      <c r="A42" s="19" t="s">
        <v>69</v>
      </c>
      <c r="B42" s="20" t="s">
        <v>70</v>
      </c>
      <c r="C42" s="441" t="s">
        <v>266</v>
      </c>
      <c r="D42" s="95">
        <v>0</v>
      </c>
      <c r="E42" s="441" t="s">
        <v>266</v>
      </c>
      <c r="F42" s="95">
        <v>0</v>
      </c>
      <c r="G42" s="441" t="s">
        <v>266</v>
      </c>
      <c r="H42" s="95">
        <v>0</v>
      </c>
      <c r="I42" s="441" t="s">
        <v>266</v>
      </c>
      <c r="J42" s="95">
        <v>0</v>
      </c>
      <c r="K42" s="138">
        <v>0</v>
      </c>
    </row>
    <row r="43" spans="1:11" x14ac:dyDescent="0.25">
      <c r="A43" s="14" t="s">
        <v>71</v>
      </c>
      <c r="B43" s="15" t="s">
        <v>72</v>
      </c>
      <c r="C43" s="440" t="s">
        <v>266</v>
      </c>
      <c r="D43" s="98">
        <v>0</v>
      </c>
      <c r="E43" s="440" t="s">
        <v>266</v>
      </c>
      <c r="F43" s="98">
        <v>0</v>
      </c>
      <c r="G43" s="440" t="s">
        <v>266</v>
      </c>
      <c r="H43" s="98">
        <v>0</v>
      </c>
      <c r="I43" s="440" t="s">
        <v>266</v>
      </c>
      <c r="J43" s="98">
        <v>0</v>
      </c>
      <c r="K43" s="140">
        <v>0</v>
      </c>
    </row>
    <row r="44" spans="1:11" x14ac:dyDescent="0.25">
      <c r="A44" s="19" t="s">
        <v>73</v>
      </c>
      <c r="B44" s="20" t="s">
        <v>74</v>
      </c>
      <c r="C44" s="441" t="s">
        <v>266</v>
      </c>
      <c r="D44" s="95">
        <v>0</v>
      </c>
      <c r="E44" s="441" t="s">
        <v>266</v>
      </c>
      <c r="F44" s="95">
        <v>0</v>
      </c>
      <c r="G44" s="441" t="s">
        <v>266</v>
      </c>
      <c r="H44" s="95">
        <v>0</v>
      </c>
      <c r="I44" s="441" t="s">
        <v>266</v>
      </c>
      <c r="J44" s="95">
        <v>0</v>
      </c>
      <c r="K44" s="138">
        <v>0</v>
      </c>
    </row>
    <row r="45" spans="1:11" x14ac:dyDescent="0.25">
      <c r="A45" s="14" t="s">
        <v>73</v>
      </c>
      <c r="B45" s="15" t="s">
        <v>75</v>
      </c>
      <c r="C45" s="440" t="s">
        <v>266</v>
      </c>
      <c r="D45" s="98">
        <v>0</v>
      </c>
      <c r="E45" s="440" t="s">
        <v>266</v>
      </c>
      <c r="F45" s="98">
        <v>0</v>
      </c>
      <c r="G45" s="440" t="s">
        <v>266</v>
      </c>
      <c r="H45" s="98">
        <v>0</v>
      </c>
      <c r="I45" s="440" t="s">
        <v>266</v>
      </c>
      <c r="J45" s="98">
        <v>0</v>
      </c>
      <c r="K45" s="140">
        <v>0</v>
      </c>
    </row>
    <row r="46" spans="1:11" x14ac:dyDescent="0.25">
      <c r="A46" s="19" t="s">
        <v>73</v>
      </c>
      <c r="B46" s="20" t="s">
        <v>76</v>
      </c>
      <c r="C46" s="441" t="s">
        <v>266</v>
      </c>
      <c r="D46" s="95">
        <v>0</v>
      </c>
      <c r="E46" s="441" t="s">
        <v>266</v>
      </c>
      <c r="F46" s="95">
        <v>0</v>
      </c>
      <c r="G46" s="441" t="s">
        <v>266</v>
      </c>
      <c r="H46" s="95">
        <v>0</v>
      </c>
      <c r="I46" s="441" t="s">
        <v>266</v>
      </c>
      <c r="J46" s="95">
        <v>0</v>
      </c>
      <c r="K46" s="138">
        <v>0</v>
      </c>
    </row>
    <row r="47" spans="1:11" x14ac:dyDescent="0.25">
      <c r="A47" s="14" t="s">
        <v>73</v>
      </c>
      <c r="B47" s="15" t="s">
        <v>77</v>
      </c>
      <c r="C47" s="440" t="s">
        <v>266</v>
      </c>
      <c r="D47" s="98">
        <v>0</v>
      </c>
      <c r="E47" s="440" t="s">
        <v>266</v>
      </c>
      <c r="F47" s="98">
        <v>0</v>
      </c>
      <c r="G47" s="440" t="s">
        <v>266</v>
      </c>
      <c r="H47" s="98">
        <v>0</v>
      </c>
      <c r="I47" s="440" t="s">
        <v>266</v>
      </c>
      <c r="J47" s="98">
        <v>0</v>
      </c>
      <c r="K47" s="140">
        <v>0</v>
      </c>
    </row>
    <row r="48" spans="1:11" x14ac:dyDescent="0.25">
      <c r="A48" s="19" t="s">
        <v>73</v>
      </c>
      <c r="B48" s="20" t="s">
        <v>78</v>
      </c>
      <c r="C48" s="441" t="s">
        <v>266</v>
      </c>
      <c r="D48" s="95">
        <v>0</v>
      </c>
      <c r="E48" s="441" t="s">
        <v>266</v>
      </c>
      <c r="F48" s="95">
        <v>0</v>
      </c>
      <c r="G48" s="441" t="s">
        <v>266</v>
      </c>
      <c r="H48" s="95">
        <v>0</v>
      </c>
      <c r="I48" s="441" t="s">
        <v>267</v>
      </c>
      <c r="J48" s="95">
        <v>0</v>
      </c>
      <c r="K48" s="138">
        <v>0</v>
      </c>
    </row>
    <row r="49" spans="1:11" x14ac:dyDescent="0.25">
      <c r="A49" s="14" t="s">
        <v>79</v>
      </c>
      <c r="B49" s="15" t="s">
        <v>80</v>
      </c>
      <c r="C49" s="440" t="s">
        <v>266</v>
      </c>
      <c r="D49" s="98">
        <v>0</v>
      </c>
      <c r="E49" s="440" t="s">
        <v>266</v>
      </c>
      <c r="F49" s="98">
        <v>0</v>
      </c>
      <c r="G49" s="440" t="s">
        <v>266</v>
      </c>
      <c r="H49" s="98">
        <v>0</v>
      </c>
      <c r="I49" s="440" t="s">
        <v>266</v>
      </c>
      <c r="J49" s="98">
        <v>0</v>
      </c>
      <c r="K49" s="140">
        <v>0</v>
      </c>
    </row>
    <row r="50" spans="1:11" x14ac:dyDescent="0.25">
      <c r="A50" s="19" t="s">
        <v>79</v>
      </c>
      <c r="B50" s="20" t="s">
        <v>81</v>
      </c>
      <c r="C50" s="441" t="s">
        <v>266</v>
      </c>
      <c r="D50" s="95">
        <v>0</v>
      </c>
      <c r="E50" s="441" t="s">
        <v>266</v>
      </c>
      <c r="F50" s="95">
        <v>0</v>
      </c>
      <c r="G50" s="441" t="s">
        <v>266</v>
      </c>
      <c r="H50" s="95">
        <v>0</v>
      </c>
      <c r="I50" s="441" t="s">
        <v>266</v>
      </c>
      <c r="J50" s="95">
        <v>0</v>
      </c>
      <c r="K50" s="138">
        <v>0</v>
      </c>
    </row>
    <row r="51" spans="1:11" x14ac:dyDescent="0.25">
      <c r="A51" s="14" t="s">
        <v>82</v>
      </c>
      <c r="B51" s="15" t="s">
        <v>83</v>
      </c>
      <c r="C51" s="440" t="s">
        <v>266</v>
      </c>
      <c r="D51" s="98">
        <v>0</v>
      </c>
      <c r="E51" s="440" t="s">
        <v>266</v>
      </c>
      <c r="F51" s="98">
        <v>0</v>
      </c>
      <c r="G51" s="440" t="s">
        <v>266</v>
      </c>
      <c r="H51" s="98">
        <v>0</v>
      </c>
      <c r="I51" s="440" t="s">
        <v>266</v>
      </c>
      <c r="J51" s="98">
        <v>0</v>
      </c>
      <c r="K51" s="140">
        <v>0</v>
      </c>
    </row>
    <row r="52" spans="1:11" x14ac:dyDescent="0.25">
      <c r="A52" s="19" t="s">
        <v>82</v>
      </c>
      <c r="B52" s="20" t="s">
        <v>84</v>
      </c>
      <c r="C52" s="441" t="s">
        <v>266</v>
      </c>
      <c r="D52" s="95">
        <v>0</v>
      </c>
      <c r="E52" s="441" t="s">
        <v>266</v>
      </c>
      <c r="F52" s="95">
        <v>0</v>
      </c>
      <c r="G52" s="441" t="s">
        <v>266</v>
      </c>
      <c r="H52" s="95">
        <v>0</v>
      </c>
      <c r="I52" s="441" t="s">
        <v>266</v>
      </c>
      <c r="J52" s="95">
        <v>0</v>
      </c>
      <c r="K52" s="138">
        <v>0</v>
      </c>
    </row>
    <row r="53" spans="1:11" x14ac:dyDescent="0.25">
      <c r="A53" s="14" t="s">
        <v>85</v>
      </c>
      <c r="B53" s="15" t="s">
        <v>86</v>
      </c>
      <c r="C53" s="440" t="s">
        <v>266</v>
      </c>
      <c r="D53" s="98">
        <v>0</v>
      </c>
      <c r="E53" s="440" t="s">
        <v>266</v>
      </c>
      <c r="F53" s="98">
        <v>0</v>
      </c>
      <c r="G53" s="440" t="s">
        <v>266</v>
      </c>
      <c r="H53" s="98">
        <v>0</v>
      </c>
      <c r="I53" s="440" t="s">
        <v>266</v>
      </c>
      <c r="J53" s="98">
        <v>0</v>
      </c>
      <c r="K53" s="140">
        <v>0</v>
      </c>
    </row>
    <row r="54" spans="1:11" x14ac:dyDescent="0.25">
      <c r="A54" s="19" t="s">
        <v>87</v>
      </c>
      <c r="B54" s="20" t="s">
        <v>88</v>
      </c>
      <c r="C54" s="441" t="s">
        <v>266</v>
      </c>
      <c r="D54" s="95">
        <v>0</v>
      </c>
      <c r="E54" s="441" t="s">
        <v>266</v>
      </c>
      <c r="F54" s="95">
        <v>0</v>
      </c>
      <c r="G54" s="441" t="s">
        <v>266</v>
      </c>
      <c r="H54" s="95">
        <v>0</v>
      </c>
      <c r="I54" s="441" t="s">
        <v>266</v>
      </c>
      <c r="J54" s="95">
        <v>0</v>
      </c>
      <c r="K54" s="138">
        <v>0</v>
      </c>
    </row>
    <row r="55" spans="1:11" x14ac:dyDescent="0.25">
      <c r="A55" s="14" t="s">
        <v>89</v>
      </c>
      <c r="B55" s="15" t="s">
        <v>90</v>
      </c>
      <c r="C55" s="440" t="s">
        <v>267</v>
      </c>
      <c r="D55" s="98">
        <v>0</v>
      </c>
      <c r="E55" s="440" t="s">
        <v>267</v>
      </c>
      <c r="F55" s="98">
        <v>0</v>
      </c>
      <c r="G55" s="440" t="s">
        <v>266</v>
      </c>
      <c r="H55" s="98">
        <v>0</v>
      </c>
      <c r="I55" s="440" t="s">
        <v>266</v>
      </c>
      <c r="J55" s="98">
        <v>0</v>
      </c>
      <c r="K55" s="140">
        <v>0</v>
      </c>
    </row>
    <row r="56" spans="1:11" x14ac:dyDescent="0.25">
      <c r="A56" s="19" t="s">
        <v>89</v>
      </c>
      <c r="B56" s="20" t="s">
        <v>91</v>
      </c>
      <c r="C56" s="441" t="s">
        <v>266</v>
      </c>
      <c r="D56" s="95">
        <v>0</v>
      </c>
      <c r="E56" s="441" t="s">
        <v>266</v>
      </c>
      <c r="F56" s="95">
        <v>0</v>
      </c>
      <c r="G56" s="441" t="s">
        <v>266</v>
      </c>
      <c r="H56" s="95">
        <v>0</v>
      </c>
      <c r="I56" s="441" t="s">
        <v>266</v>
      </c>
      <c r="J56" s="95">
        <v>0</v>
      </c>
      <c r="K56" s="138">
        <v>0</v>
      </c>
    </row>
    <row r="57" spans="1:11" x14ac:dyDescent="0.25">
      <c r="A57" s="14" t="s">
        <v>89</v>
      </c>
      <c r="B57" s="15" t="s">
        <v>92</v>
      </c>
      <c r="C57" s="440" t="s">
        <v>266</v>
      </c>
      <c r="D57" s="98">
        <v>0</v>
      </c>
      <c r="E57" s="440" t="s">
        <v>266</v>
      </c>
      <c r="F57" s="98">
        <v>0</v>
      </c>
      <c r="G57" s="440" t="s">
        <v>266</v>
      </c>
      <c r="H57" s="98">
        <v>0</v>
      </c>
      <c r="I57" s="440" t="s">
        <v>266</v>
      </c>
      <c r="J57" s="98">
        <v>0</v>
      </c>
      <c r="K57" s="140">
        <v>0</v>
      </c>
    </row>
    <row r="58" spans="1:11" x14ac:dyDescent="0.25">
      <c r="A58" s="19" t="s">
        <v>93</v>
      </c>
      <c r="B58" s="20" t="s">
        <v>94</v>
      </c>
      <c r="C58" s="441" t="s">
        <v>266</v>
      </c>
      <c r="D58" s="95">
        <v>0</v>
      </c>
      <c r="E58" s="441" t="s">
        <v>266</v>
      </c>
      <c r="F58" s="95">
        <v>0</v>
      </c>
      <c r="G58" s="441" t="s">
        <v>266</v>
      </c>
      <c r="H58" s="95">
        <v>0</v>
      </c>
      <c r="I58" s="441" t="s">
        <v>266</v>
      </c>
      <c r="J58" s="95">
        <v>0</v>
      </c>
      <c r="K58" s="138">
        <v>0</v>
      </c>
    </row>
    <row r="59" spans="1:11" x14ac:dyDescent="0.25">
      <c r="A59" s="14" t="s">
        <v>95</v>
      </c>
      <c r="B59" s="15" t="s">
        <v>96</v>
      </c>
      <c r="C59" s="440" t="s">
        <v>266</v>
      </c>
      <c r="D59" s="98">
        <v>0</v>
      </c>
      <c r="E59" s="440" t="s">
        <v>266</v>
      </c>
      <c r="F59" s="98">
        <v>0</v>
      </c>
      <c r="G59" s="440" t="s">
        <v>266</v>
      </c>
      <c r="H59" s="98">
        <v>0</v>
      </c>
      <c r="I59" s="440" t="s">
        <v>266</v>
      </c>
      <c r="J59" s="98">
        <v>0</v>
      </c>
      <c r="K59" s="140">
        <v>0</v>
      </c>
    </row>
    <row r="60" spans="1:11" x14ac:dyDescent="0.25">
      <c r="A60" s="19" t="s">
        <v>95</v>
      </c>
      <c r="B60" s="20" t="s">
        <v>97</v>
      </c>
      <c r="C60" s="441" t="s">
        <v>266</v>
      </c>
      <c r="D60" s="95">
        <v>0</v>
      </c>
      <c r="E60" s="441" t="s">
        <v>266</v>
      </c>
      <c r="F60" s="95">
        <v>0</v>
      </c>
      <c r="G60" s="441" t="s">
        <v>266</v>
      </c>
      <c r="H60" s="95">
        <v>0</v>
      </c>
      <c r="I60" s="441" t="s">
        <v>266</v>
      </c>
      <c r="J60" s="95">
        <v>0</v>
      </c>
      <c r="K60" s="138">
        <v>0</v>
      </c>
    </row>
    <row r="61" spans="1:11" x14ac:dyDescent="0.25">
      <c r="A61" s="14" t="s">
        <v>98</v>
      </c>
      <c r="B61" s="15" t="s">
        <v>99</v>
      </c>
      <c r="C61" s="440" t="s">
        <v>267</v>
      </c>
      <c r="D61" s="98">
        <v>0</v>
      </c>
      <c r="E61" s="440" t="s">
        <v>266</v>
      </c>
      <c r="F61" s="98">
        <v>0</v>
      </c>
      <c r="G61" s="440" t="s">
        <v>266</v>
      </c>
      <c r="H61" s="98">
        <v>0</v>
      </c>
      <c r="I61" s="440" t="s">
        <v>266</v>
      </c>
      <c r="J61" s="98">
        <v>0</v>
      </c>
      <c r="K61" s="140">
        <v>0</v>
      </c>
    </row>
    <row r="62" spans="1:11" x14ac:dyDescent="0.25">
      <c r="A62" s="19" t="s">
        <v>98</v>
      </c>
      <c r="B62" s="20" t="s">
        <v>100</v>
      </c>
      <c r="C62" s="441" t="s">
        <v>266</v>
      </c>
      <c r="D62" s="95">
        <v>0</v>
      </c>
      <c r="E62" s="441" t="s">
        <v>266</v>
      </c>
      <c r="F62" s="95">
        <v>0</v>
      </c>
      <c r="G62" s="441" t="s">
        <v>266</v>
      </c>
      <c r="H62" s="95">
        <v>0</v>
      </c>
      <c r="I62" s="441" t="s">
        <v>266</v>
      </c>
      <c r="J62" s="95">
        <v>0</v>
      </c>
      <c r="K62" s="138">
        <v>0</v>
      </c>
    </row>
    <row r="63" spans="1:11" x14ac:dyDescent="0.25">
      <c r="A63" s="14" t="s">
        <v>98</v>
      </c>
      <c r="B63" s="15" t="s">
        <v>101</v>
      </c>
      <c r="C63" s="440" t="s">
        <v>266</v>
      </c>
      <c r="D63" s="98">
        <v>0</v>
      </c>
      <c r="E63" s="440" t="s">
        <v>266</v>
      </c>
      <c r="F63" s="98">
        <v>0</v>
      </c>
      <c r="G63" s="440" t="s">
        <v>266</v>
      </c>
      <c r="H63" s="98">
        <v>0</v>
      </c>
      <c r="I63" s="440" t="s">
        <v>266</v>
      </c>
      <c r="J63" s="98">
        <v>0</v>
      </c>
      <c r="K63" s="140">
        <v>0</v>
      </c>
    </row>
    <row r="64" spans="1:11" x14ac:dyDescent="0.25">
      <c r="A64" s="19" t="s">
        <v>102</v>
      </c>
      <c r="B64" s="20" t="s">
        <v>103</v>
      </c>
      <c r="C64" s="441" t="s">
        <v>266</v>
      </c>
      <c r="D64" s="95">
        <v>0</v>
      </c>
      <c r="E64" s="441" t="s">
        <v>266</v>
      </c>
      <c r="F64" s="95">
        <v>0</v>
      </c>
      <c r="G64" s="441" t="s">
        <v>266</v>
      </c>
      <c r="H64" s="95">
        <v>0</v>
      </c>
      <c r="I64" s="441" t="s">
        <v>266</v>
      </c>
      <c r="J64" s="95">
        <v>0</v>
      </c>
      <c r="K64" s="138">
        <v>0</v>
      </c>
    </row>
    <row r="65" spans="1:11" x14ac:dyDescent="0.25">
      <c r="A65" s="14" t="s">
        <v>102</v>
      </c>
      <c r="B65" s="15" t="s">
        <v>104</v>
      </c>
      <c r="C65" s="440" t="s">
        <v>266</v>
      </c>
      <c r="D65" s="98">
        <v>0</v>
      </c>
      <c r="E65" s="440" t="s">
        <v>266</v>
      </c>
      <c r="F65" s="98">
        <v>0</v>
      </c>
      <c r="G65" s="440" t="s">
        <v>266</v>
      </c>
      <c r="H65" s="98">
        <v>0</v>
      </c>
      <c r="I65" s="440" t="s">
        <v>266</v>
      </c>
      <c r="J65" s="98">
        <v>0</v>
      </c>
      <c r="K65" s="140">
        <v>0</v>
      </c>
    </row>
    <row r="66" spans="1:11" x14ac:dyDescent="0.25">
      <c r="A66" s="19" t="s">
        <v>105</v>
      </c>
      <c r="B66" s="20" t="s">
        <v>106</v>
      </c>
      <c r="C66" s="441" t="s">
        <v>266</v>
      </c>
      <c r="D66" s="95">
        <v>0</v>
      </c>
      <c r="E66" s="441" t="s">
        <v>266</v>
      </c>
      <c r="F66" s="95">
        <v>0</v>
      </c>
      <c r="G66" s="441" t="s">
        <v>266</v>
      </c>
      <c r="H66" s="95">
        <v>0</v>
      </c>
      <c r="I66" s="441" t="s">
        <v>266</v>
      </c>
      <c r="J66" s="95">
        <v>0</v>
      </c>
      <c r="K66" s="138">
        <v>0</v>
      </c>
    </row>
    <row r="67" spans="1:11" x14ac:dyDescent="0.25">
      <c r="A67" s="14" t="s">
        <v>107</v>
      </c>
      <c r="B67" s="15" t="s">
        <v>108</v>
      </c>
      <c r="C67" s="440" t="s">
        <v>266</v>
      </c>
      <c r="D67" s="98">
        <v>0</v>
      </c>
      <c r="E67" s="440" t="s">
        <v>266</v>
      </c>
      <c r="F67" s="98">
        <v>0</v>
      </c>
      <c r="G67" s="440" t="s">
        <v>266</v>
      </c>
      <c r="H67" s="98">
        <v>0</v>
      </c>
      <c r="I67" s="440" t="s">
        <v>266</v>
      </c>
      <c r="J67" s="98">
        <v>0</v>
      </c>
      <c r="K67" s="140">
        <v>0</v>
      </c>
    </row>
    <row r="68" spans="1:11" x14ac:dyDescent="0.25">
      <c r="A68" s="19" t="s">
        <v>109</v>
      </c>
      <c r="B68" s="20" t="s">
        <v>110</v>
      </c>
      <c r="C68" s="441" t="s">
        <v>266</v>
      </c>
      <c r="D68" s="95">
        <v>0</v>
      </c>
      <c r="E68" s="441" t="s">
        <v>266</v>
      </c>
      <c r="F68" s="95">
        <v>0</v>
      </c>
      <c r="G68" s="441" t="s">
        <v>266</v>
      </c>
      <c r="H68" s="95">
        <v>0</v>
      </c>
      <c r="I68" s="441" t="s">
        <v>266</v>
      </c>
      <c r="J68" s="95">
        <v>0</v>
      </c>
      <c r="K68" s="138">
        <v>0</v>
      </c>
    </row>
    <row r="69" spans="1:11" x14ac:dyDescent="0.25">
      <c r="A69" s="14" t="s">
        <v>111</v>
      </c>
      <c r="B69" s="15" t="s">
        <v>112</v>
      </c>
      <c r="C69" s="440" t="s">
        <v>266</v>
      </c>
      <c r="D69" s="98">
        <v>0</v>
      </c>
      <c r="E69" s="440" t="s">
        <v>266</v>
      </c>
      <c r="F69" s="98">
        <v>0</v>
      </c>
      <c r="G69" s="440" t="s">
        <v>266</v>
      </c>
      <c r="H69" s="98">
        <v>0</v>
      </c>
      <c r="I69" s="440" t="s">
        <v>266</v>
      </c>
      <c r="J69" s="98">
        <v>0</v>
      </c>
      <c r="K69" s="140">
        <v>0</v>
      </c>
    </row>
    <row r="70" spans="1:11" x14ac:dyDescent="0.25">
      <c r="A70" s="19" t="s">
        <v>113</v>
      </c>
      <c r="B70" s="20" t="s">
        <v>114</v>
      </c>
      <c r="C70" s="441" t="s">
        <v>266</v>
      </c>
      <c r="D70" s="95">
        <v>0</v>
      </c>
      <c r="E70" s="441" t="s">
        <v>266</v>
      </c>
      <c r="F70" s="95">
        <v>0</v>
      </c>
      <c r="G70" s="441" t="s">
        <v>266</v>
      </c>
      <c r="H70" s="95">
        <v>0</v>
      </c>
      <c r="I70" s="441" t="s">
        <v>266</v>
      </c>
      <c r="J70" s="95">
        <v>0</v>
      </c>
      <c r="K70" s="138">
        <v>0</v>
      </c>
    </row>
    <row r="71" spans="1:11" ht="13.5" thickBot="1" x14ac:dyDescent="0.3">
      <c r="A71" s="442"/>
      <c r="B71" s="443" t="s">
        <v>280</v>
      </c>
      <c r="C71" s="493">
        <v>7</v>
      </c>
      <c r="D71" s="494">
        <v>0</v>
      </c>
      <c r="E71" s="493">
        <v>4</v>
      </c>
      <c r="F71" s="494">
        <v>0</v>
      </c>
      <c r="G71" s="493">
        <v>3</v>
      </c>
      <c r="H71" s="494">
        <v>0</v>
      </c>
      <c r="I71" s="493">
        <v>3</v>
      </c>
      <c r="J71" s="494">
        <v>8</v>
      </c>
      <c r="K71" s="495">
        <v>8</v>
      </c>
    </row>
    <row r="72" spans="1:11" x14ac:dyDescent="0.25">
      <c r="A72" s="19" t="s">
        <v>123</v>
      </c>
      <c r="B72" s="20" t="s">
        <v>124</v>
      </c>
      <c r="C72" s="441" t="s">
        <v>266</v>
      </c>
      <c r="D72" s="95">
        <v>0</v>
      </c>
      <c r="E72" s="441" t="s">
        <v>266</v>
      </c>
      <c r="F72" s="95">
        <v>0</v>
      </c>
      <c r="G72" s="441" t="s">
        <v>266</v>
      </c>
      <c r="H72" s="95">
        <v>0</v>
      </c>
      <c r="I72" s="441" t="s">
        <v>266</v>
      </c>
      <c r="J72" s="95">
        <v>0</v>
      </c>
      <c r="K72" s="138">
        <v>0</v>
      </c>
    </row>
    <row r="73" spans="1:11" x14ac:dyDescent="0.25">
      <c r="A73" s="14" t="s">
        <v>125</v>
      </c>
      <c r="B73" s="15" t="s">
        <v>126</v>
      </c>
      <c r="C73" s="440" t="s">
        <v>266</v>
      </c>
      <c r="D73" s="98">
        <v>0</v>
      </c>
      <c r="E73" s="440" t="s">
        <v>266</v>
      </c>
      <c r="F73" s="98">
        <v>0</v>
      </c>
      <c r="G73" s="440" t="s">
        <v>266</v>
      </c>
      <c r="H73" s="98">
        <v>0</v>
      </c>
      <c r="I73" s="440" t="s">
        <v>266</v>
      </c>
      <c r="J73" s="98">
        <v>0</v>
      </c>
      <c r="K73" s="140">
        <v>0</v>
      </c>
    </row>
    <row r="74" spans="1:11" x14ac:dyDescent="0.25">
      <c r="A74" s="19" t="s">
        <v>127</v>
      </c>
      <c r="B74" s="20" t="s">
        <v>128</v>
      </c>
      <c r="C74" s="441" t="s">
        <v>266</v>
      </c>
      <c r="D74" s="95">
        <v>0</v>
      </c>
      <c r="E74" s="441" t="s">
        <v>266</v>
      </c>
      <c r="F74" s="95">
        <v>0</v>
      </c>
      <c r="G74" s="441" t="s">
        <v>266</v>
      </c>
      <c r="H74" s="95">
        <v>0</v>
      </c>
      <c r="I74" s="441" t="s">
        <v>266</v>
      </c>
      <c r="J74" s="95">
        <v>0</v>
      </c>
      <c r="K74" s="138">
        <v>0</v>
      </c>
    </row>
    <row r="75" spans="1:11" x14ac:dyDescent="0.25">
      <c r="A75" s="14" t="s">
        <v>129</v>
      </c>
      <c r="B75" s="15" t="s">
        <v>130</v>
      </c>
      <c r="C75" s="440" t="s">
        <v>266</v>
      </c>
      <c r="D75" s="98">
        <v>0</v>
      </c>
      <c r="E75" s="440" t="s">
        <v>266</v>
      </c>
      <c r="F75" s="98">
        <v>0</v>
      </c>
      <c r="G75" s="440" t="s">
        <v>266</v>
      </c>
      <c r="H75" s="98">
        <v>0</v>
      </c>
      <c r="I75" s="440" t="s">
        <v>266</v>
      </c>
      <c r="J75" s="98">
        <v>0</v>
      </c>
      <c r="K75" s="140">
        <v>0</v>
      </c>
    </row>
    <row r="76" spans="1:11" x14ac:dyDescent="0.25">
      <c r="A76" s="19" t="s">
        <v>131</v>
      </c>
      <c r="B76" s="20" t="s">
        <v>132</v>
      </c>
      <c r="C76" s="441" t="s">
        <v>266</v>
      </c>
      <c r="D76" s="95">
        <v>0</v>
      </c>
      <c r="E76" s="441" t="s">
        <v>266</v>
      </c>
      <c r="F76" s="95">
        <v>0</v>
      </c>
      <c r="G76" s="441" t="s">
        <v>266</v>
      </c>
      <c r="H76" s="95">
        <v>0</v>
      </c>
      <c r="I76" s="441" t="s">
        <v>266</v>
      </c>
      <c r="J76" s="95">
        <v>0</v>
      </c>
      <c r="K76" s="138">
        <v>0</v>
      </c>
    </row>
    <row r="77" spans="1:11" s="216" customFormat="1" ht="14.5" x14ac:dyDescent="0.25">
      <c r="A77" s="14" t="s">
        <v>131</v>
      </c>
      <c r="B77" s="15" t="s">
        <v>360</v>
      </c>
      <c r="C77" s="440" t="s">
        <v>476</v>
      </c>
      <c r="D77" s="98" t="s">
        <v>353</v>
      </c>
      <c r="E77" s="440" t="s">
        <v>353</v>
      </c>
      <c r="F77" s="98" t="s">
        <v>353</v>
      </c>
      <c r="G77" s="440" t="s">
        <v>353</v>
      </c>
      <c r="H77" s="98" t="s">
        <v>353</v>
      </c>
      <c r="I77" s="440" t="s">
        <v>353</v>
      </c>
      <c r="J77" s="98" t="s">
        <v>353</v>
      </c>
      <c r="K77" s="140" t="s">
        <v>353</v>
      </c>
    </row>
    <row r="78" spans="1:11" x14ac:dyDescent="0.25">
      <c r="A78" s="19" t="s">
        <v>133</v>
      </c>
      <c r="B78" s="20" t="s">
        <v>134</v>
      </c>
      <c r="C78" s="441" t="s">
        <v>266</v>
      </c>
      <c r="D78" s="95">
        <v>0</v>
      </c>
      <c r="E78" s="441" t="s">
        <v>266</v>
      </c>
      <c r="F78" s="95">
        <v>0</v>
      </c>
      <c r="G78" s="441" t="s">
        <v>266</v>
      </c>
      <c r="H78" s="95">
        <v>0</v>
      </c>
      <c r="I78" s="441" t="s">
        <v>266</v>
      </c>
      <c r="J78" s="95">
        <v>0</v>
      </c>
      <c r="K78" s="138">
        <v>0</v>
      </c>
    </row>
    <row r="79" spans="1:11" x14ac:dyDescent="0.25">
      <c r="A79" s="14" t="s">
        <v>133</v>
      </c>
      <c r="B79" s="15" t="s">
        <v>135</v>
      </c>
      <c r="C79" s="440" t="s">
        <v>266</v>
      </c>
      <c r="D79" s="98">
        <v>0</v>
      </c>
      <c r="E79" s="440" t="s">
        <v>266</v>
      </c>
      <c r="F79" s="98">
        <v>0</v>
      </c>
      <c r="G79" s="440" t="s">
        <v>266</v>
      </c>
      <c r="H79" s="98">
        <v>0</v>
      </c>
      <c r="I79" s="440" t="s">
        <v>267</v>
      </c>
      <c r="J79" s="98">
        <v>192</v>
      </c>
      <c r="K79" s="140">
        <v>192</v>
      </c>
    </row>
    <row r="80" spans="1:11" x14ac:dyDescent="0.25">
      <c r="A80" s="19" t="s">
        <v>133</v>
      </c>
      <c r="B80" s="20" t="s">
        <v>136</v>
      </c>
      <c r="C80" s="441" t="s">
        <v>267</v>
      </c>
      <c r="D80" s="95">
        <v>0</v>
      </c>
      <c r="E80" s="441" t="s">
        <v>267</v>
      </c>
      <c r="F80" s="95">
        <v>0</v>
      </c>
      <c r="G80" s="441" t="s">
        <v>266</v>
      </c>
      <c r="H80" s="95">
        <v>0</v>
      </c>
      <c r="I80" s="441" t="s">
        <v>267</v>
      </c>
      <c r="J80" s="95">
        <v>24</v>
      </c>
      <c r="K80" s="138">
        <v>24</v>
      </c>
    </row>
    <row r="81" spans="1:11" x14ac:dyDescent="0.25">
      <c r="A81" s="14" t="s">
        <v>137</v>
      </c>
      <c r="B81" s="15" t="s">
        <v>138</v>
      </c>
      <c r="C81" s="440" t="s">
        <v>266</v>
      </c>
      <c r="D81" s="98">
        <v>0</v>
      </c>
      <c r="E81" s="440" t="s">
        <v>266</v>
      </c>
      <c r="F81" s="98">
        <v>0</v>
      </c>
      <c r="G81" s="440" t="s">
        <v>266</v>
      </c>
      <c r="H81" s="98">
        <v>0</v>
      </c>
      <c r="I81" s="440" t="s">
        <v>266</v>
      </c>
      <c r="J81" s="98">
        <v>0</v>
      </c>
      <c r="K81" s="140">
        <v>0</v>
      </c>
    </row>
    <row r="82" spans="1:11" ht="13.5" thickBot="1" x14ac:dyDescent="0.3">
      <c r="A82" s="446"/>
      <c r="B82" s="447" t="s">
        <v>281</v>
      </c>
      <c r="C82" s="449">
        <v>1</v>
      </c>
      <c r="D82" s="496">
        <v>0</v>
      </c>
      <c r="E82" s="449">
        <v>1</v>
      </c>
      <c r="F82" s="496">
        <v>0</v>
      </c>
      <c r="G82" s="449">
        <v>0</v>
      </c>
      <c r="H82" s="496">
        <v>0</v>
      </c>
      <c r="I82" s="448">
        <v>2</v>
      </c>
      <c r="J82" s="497">
        <v>216</v>
      </c>
      <c r="K82" s="498">
        <v>216</v>
      </c>
    </row>
    <row r="83" spans="1:11" s="216" customFormat="1" ht="14.15" customHeight="1" x14ac:dyDescent="0.25">
      <c r="A83" s="775" t="s">
        <v>477</v>
      </c>
      <c r="B83" s="775"/>
      <c r="C83" s="509"/>
      <c r="D83" s="509"/>
      <c r="E83" s="509"/>
      <c r="F83" s="509"/>
      <c r="G83" s="509"/>
      <c r="H83" s="509"/>
      <c r="I83" s="499"/>
      <c r="J83" s="510"/>
      <c r="K83" s="511"/>
    </row>
    <row r="84" spans="1:11" ht="13" x14ac:dyDescent="0.25">
      <c r="A84" s="253" t="s">
        <v>475</v>
      </c>
      <c r="B84" s="38"/>
      <c r="C84" s="499"/>
      <c r="D84" s="499"/>
      <c r="E84" s="499"/>
      <c r="F84" s="499"/>
      <c r="G84" s="499"/>
      <c r="H84" s="499"/>
      <c r="I84" s="499"/>
      <c r="J84" s="499"/>
      <c r="K84" s="499"/>
    </row>
    <row r="85" spans="1:11" ht="13" x14ac:dyDescent="0.25">
      <c r="A85" s="48" t="s">
        <v>359</v>
      </c>
      <c r="B85" s="38"/>
      <c r="C85" s="499"/>
      <c r="D85" s="499"/>
      <c r="E85" s="499"/>
      <c r="F85" s="499"/>
      <c r="G85" s="499"/>
      <c r="H85" s="499"/>
      <c r="I85" s="499"/>
      <c r="J85" s="499"/>
      <c r="K85" s="499"/>
    </row>
    <row r="86" spans="1:11" s="110" customFormat="1" x14ac:dyDescent="0.25"/>
    <row r="87" spans="1:11" ht="13.5" thickBot="1" x14ac:dyDescent="0.35">
      <c r="A87" s="2" t="s">
        <v>282</v>
      </c>
    </row>
    <row r="88" spans="1:11" ht="16.399999999999999" customHeight="1" x14ac:dyDescent="0.3">
      <c r="A88" s="660" t="s">
        <v>7</v>
      </c>
      <c r="B88" s="661" t="s">
        <v>8</v>
      </c>
      <c r="C88" s="776" t="s">
        <v>283</v>
      </c>
      <c r="D88" s="776"/>
      <c r="E88" s="776"/>
      <c r="F88" s="776"/>
      <c r="G88" s="776"/>
      <c r="H88" s="776"/>
      <c r="I88" s="776"/>
      <c r="J88" s="776"/>
      <c r="K88" s="777"/>
    </row>
    <row r="89" spans="1:11" s="469" customFormat="1" ht="12.75" customHeight="1" x14ac:dyDescent="0.25">
      <c r="A89" s="32" t="s">
        <v>52</v>
      </c>
      <c r="B89" s="501" t="s">
        <v>54</v>
      </c>
      <c r="C89" s="501" t="s">
        <v>284</v>
      </c>
      <c r="D89" s="502"/>
      <c r="E89" s="502"/>
      <c r="F89" s="502"/>
      <c r="G89" s="502"/>
      <c r="H89" s="502"/>
      <c r="I89" s="502"/>
      <c r="J89" s="502"/>
      <c r="K89" s="691"/>
    </row>
    <row r="90" spans="1:11" s="469" customFormat="1" ht="12.75" customHeight="1" x14ac:dyDescent="0.25">
      <c r="A90" s="37" t="s">
        <v>59</v>
      </c>
      <c r="B90" s="503" t="s">
        <v>60</v>
      </c>
      <c r="C90" s="769" t="s">
        <v>285</v>
      </c>
      <c r="D90" s="770"/>
      <c r="E90" s="770"/>
      <c r="F90" s="770"/>
      <c r="G90" s="770"/>
      <c r="H90" s="770"/>
      <c r="I90" s="770"/>
      <c r="J90" s="770"/>
      <c r="K90" s="771"/>
    </row>
    <row r="91" spans="1:11" s="469" customFormat="1" ht="12.75" customHeight="1" x14ac:dyDescent="0.25">
      <c r="A91" s="32" t="s">
        <v>73</v>
      </c>
      <c r="B91" s="501" t="s">
        <v>78</v>
      </c>
      <c r="C91" s="766" t="s">
        <v>286</v>
      </c>
      <c r="D91" s="767"/>
      <c r="E91" s="767"/>
      <c r="F91" s="767"/>
      <c r="G91" s="767"/>
      <c r="H91" s="767"/>
      <c r="I91" s="767"/>
      <c r="J91" s="767"/>
      <c r="K91" s="768"/>
    </row>
    <row r="92" spans="1:11" s="469" customFormat="1" ht="12.75" customHeight="1" x14ac:dyDescent="0.25">
      <c r="A92" s="37" t="s">
        <v>133</v>
      </c>
      <c r="B92" s="503" t="s">
        <v>135</v>
      </c>
      <c r="C92" s="769" t="s">
        <v>287</v>
      </c>
      <c r="D92" s="770"/>
      <c r="E92" s="770"/>
      <c r="F92" s="770"/>
      <c r="G92" s="770"/>
      <c r="H92" s="770"/>
      <c r="I92" s="770"/>
      <c r="J92" s="770"/>
      <c r="K92" s="771"/>
    </row>
    <row r="93" spans="1:11" s="469" customFormat="1" ht="12.75" customHeight="1" thickBot="1" x14ac:dyDescent="0.3">
      <c r="A93" s="43" t="s">
        <v>133</v>
      </c>
      <c r="B93" s="690" t="s">
        <v>136</v>
      </c>
      <c r="C93" s="772" t="s">
        <v>288</v>
      </c>
      <c r="D93" s="773"/>
      <c r="E93" s="773"/>
      <c r="F93" s="773"/>
      <c r="G93" s="773"/>
      <c r="H93" s="773"/>
      <c r="I93" s="773"/>
      <c r="J93" s="773"/>
      <c r="K93" s="774"/>
    </row>
    <row r="95" spans="1:11" x14ac:dyDescent="0.25">
      <c r="A95" s="253" t="s">
        <v>475</v>
      </c>
    </row>
    <row r="96" spans="1:11" x14ac:dyDescent="0.25">
      <c r="A96" s="48" t="s">
        <v>359</v>
      </c>
    </row>
  </sheetData>
  <autoFilter ref="A4:K4"/>
  <mergeCells count="12">
    <mergeCell ref="A2:B2"/>
    <mergeCell ref="A3:B3"/>
    <mergeCell ref="C3:D3"/>
    <mergeCell ref="E3:F3"/>
    <mergeCell ref="G3:H3"/>
    <mergeCell ref="C91:K91"/>
    <mergeCell ref="C92:K92"/>
    <mergeCell ref="C93:K93"/>
    <mergeCell ref="A83:B83"/>
    <mergeCell ref="I3:J3"/>
    <mergeCell ref="C88:K88"/>
    <mergeCell ref="C90:K90"/>
  </mergeCells>
  <hyperlinks>
    <hyperlink ref="A2:B2" location="TOC!A1" display="Return to Table of Contents"/>
  </hyperlinks>
  <pageMargins left="0.25" right="0.25" top="0.75" bottom="0.75" header="0.3" footer="0.3"/>
  <pageSetup scale="60" fitToHeight="0" orientation="portrait" horizontalDpi="1200" verticalDpi="1200" r:id="rId1"/>
  <headerFooter>
    <oddHeader>&amp;L2018-19 Survey of Dental Education
Report 2 - Tuition, Admission, and Attrition</oddHeader>
  </headerFooter>
  <rowBreaks count="1" manualBreakCount="1">
    <brk id="8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 defaultRowHeight="12.5" x14ac:dyDescent="0.25"/>
  <cols>
    <col min="1" max="1" width="5.7265625" style="216" customWidth="1"/>
    <col min="2" max="2" width="50.7265625" style="216" customWidth="1"/>
    <col min="3" max="8" width="10.7265625" style="216" customWidth="1"/>
    <col min="9" max="9" width="9" style="216"/>
    <col min="10" max="10" width="19.453125" style="216" customWidth="1"/>
    <col min="11" max="16384" width="9" style="216"/>
  </cols>
  <sheetData>
    <row r="1" spans="1:8" ht="12.75" customHeight="1" x14ac:dyDescent="0.3">
      <c r="A1" s="2" t="s">
        <v>289</v>
      </c>
    </row>
    <row r="2" spans="1:8" ht="12.75" customHeight="1" thickBot="1" x14ac:dyDescent="0.3">
      <c r="A2" s="779" t="s">
        <v>1</v>
      </c>
      <c r="B2" s="779"/>
    </row>
    <row r="3" spans="1:8" x14ac:dyDescent="0.25">
      <c r="A3" s="699" t="s">
        <v>7</v>
      </c>
      <c r="B3" s="776" t="s">
        <v>8</v>
      </c>
      <c r="C3" s="762" t="s">
        <v>290</v>
      </c>
      <c r="D3" s="780" t="s">
        <v>291</v>
      </c>
      <c r="E3" s="780" t="s">
        <v>292</v>
      </c>
      <c r="F3" s="780" t="s">
        <v>293</v>
      </c>
      <c r="G3" s="780" t="s">
        <v>454</v>
      </c>
      <c r="H3" s="753" t="s">
        <v>294</v>
      </c>
    </row>
    <row r="4" spans="1:8" x14ac:dyDescent="0.25">
      <c r="A4" s="722"/>
      <c r="B4" s="752"/>
      <c r="C4" s="760"/>
      <c r="D4" s="756"/>
      <c r="E4" s="756"/>
      <c r="F4" s="756"/>
      <c r="G4" s="756"/>
      <c r="H4" s="778" t="s">
        <v>295</v>
      </c>
    </row>
    <row r="5" spans="1:8" x14ac:dyDescent="0.25">
      <c r="A5" s="14" t="s">
        <v>11</v>
      </c>
      <c r="B5" s="15" t="s">
        <v>12</v>
      </c>
      <c r="C5" s="440" t="s">
        <v>267</v>
      </c>
      <c r="D5" s="418" t="s">
        <v>266</v>
      </c>
      <c r="E5" s="418" t="s">
        <v>267</v>
      </c>
      <c r="F5" s="418" t="s">
        <v>266</v>
      </c>
      <c r="G5" s="418" t="s">
        <v>267</v>
      </c>
      <c r="H5" s="275" t="s">
        <v>266</v>
      </c>
    </row>
    <row r="6" spans="1:8" x14ac:dyDescent="0.25">
      <c r="A6" s="19" t="s">
        <v>13</v>
      </c>
      <c r="B6" s="20" t="s">
        <v>14</v>
      </c>
      <c r="C6" s="441" t="s">
        <v>266</v>
      </c>
      <c r="D6" s="419" t="s">
        <v>266</v>
      </c>
      <c r="E6" s="419" t="s">
        <v>267</v>
      </c>
      <c r="F6" s="419" t="s">
        <v>266</v>
      </c>
      <c r="G6" s="419" t="s">
        <v>267</v>
      </c>
      <c r="H6" s="278" t="s">
        <v>266</v>
      </c>
    </row>
    <row r="7" spans="1:8" x14ac:dyDescent="0.25">
      <c r="A7" s="14" t="s">
        <v>13</v>
      </c>
      <c r="B7" s="15" t="s">
        <v>15</v>
      </c>
      <c r="C7" s="440" t="s">
        <v>266</v>
      </c>
      <c r="D7" s="418" t="s">
        <v>266</v>
      </c>
      <c r="E7" s="418" t="s">
        <v>266</v>
      </c>
      <c r="F7" s="418" t="s">
        <v>266</v>
      </c>
      <c r="G7" s="418" t="s">
        <v>266</v>
      </c>
      <c r="H7" s="275" t="s">
        <v>266</v>
      </c>
    </row>
    <row r="8" spans="1:8" x14ac:dyDescent="0.25">
      <c r="A8" s="19" t="s">
        <v>16</v>
      </c>
      <c r="B8" s="20" t="s">
        <v>17</v>
      </c>
      <c r="C8" s="441" t="s">
        <v>266</v>
      </c>
      <c r="D8" s="419" t="s">
        <v>266</v>
      </c>
      <c r="E8" s="419" t="s">
        <v>266</v>
      </c>
      <c r="F8" s="419" t="s">
        <v>266</v>
      </c>
      <c r="G8" s="419" t="s">
        <v>266</v>
      </c>
      <c r="H8" s="278" t="s">
        <v>266</v>
      </c>
    </row>
    <row r="9" spans="1:8" x14ac:dyDescent="0.25">
      <c r="A9" s="14" t="s">
        <v>16</v>
      </c>
      <c r="B9" s="15" t="s">
        <v>18</v>
      </c>
      <c r="C9" s="440" t="s">
        <v>267</v>
      </c>
      <c r="D9" s="418" t="s">
        <v>266</v>
      </c>
      <c r="E9" s="418" t="s">
        <v>266</v>
      </c>
      <c r="F9" s="418" t="s">
        <v>267</v>
      </c>
      <c r="G9" s="418" t="s">
        <v>267</v>
      </c>
      <c r="H9" s="275" t="s">
        <v>266</v>
      </c>
    </row>
    <row r="10" spans="1:8" x14ac:dyDescent="0.25">
      <c r="A10" s="19" t="s">
        <v>16</v>
      </c>
      <c r="B10" s="20" t="s">
        <v>19</v>
      </c>
      <c r="C10" s="441" t="s">
        <v>267</v>
      </c>
      <c r="D10" s="419" t="s">
        <v>266</v>
      </c>
      <c r="E10" s="419" t="s">
        <v>266</v>
      </c>
      <c r="F10" s="419" t="s">
        <v>266</v>
      </c>
      <c r="G10" s="419" t="s">
        <v>266</v>
      </c>
      <c r="H10" s="278" t="s">
        <v>266</v>
      </c>
    </row>
    <row r="11" spans="1:8" x14ac:dyDescent="0.25">
      <c r="A11" s="14" t="s">
        <v>16</v>
      </c>
      <c r="B11" s="15" t="s">
        <v>20</v>
      </c>
      <c r="C11" s="440" t="s">
        <v>266</v>
      </c>
      <c r="D11" s="418" t="s">
        <v>266</v>
      </c>
      <c r="E11" s="418" t="s">
        <v>266</v>
      </c>
      <c r="F11" s="418" t="s">
        <v>266</v>
      </c>
      <c r="G11" s="418" t="s">
        <v>266</v>
      </c>
      <c r="H11" s="275" t="s">
        <v>266</v>
      </c>
    </row>
    <row r="12" spans="1:8" x14ac:dyDescent="0.25">
      <c r="A12" s="19" t="s">
        <v>16</v>
      </c>
      <c r="B12" s="20" t="s">
        <v>21</v>
      </c>
      <c r="C12" s="441" t="s">
        <v>267</v>
      </c>
      <c r="D12" s="419" t="s">
        <v>266</v>
      </c>
      <c r="E12" s="419" t="s">
        <v>266</v>
      </c>
      <c r="F12" s="419" t="s">
        <v>267</v>
      </c>
      <c r="G12" s="419" t="s">
        <v>267</v>
      </c>
      <c r="H12" s="278" t="s">
        <v>266</v>
      </c>
    </row>
    <row r="13" spans="1:8" x14ac:dyDescent="0.25">
      <c r="A13" s="14" t="s">
        <v>16</v>
      </c>
      <c r="B13" s="15" t="s">
        <v>22</v>
      </c>
      <c r="C13" s="440" t="s">
        <v>266</v>
      </c>
      <c r="D13" s="418" t="s">
        <v>266</v>
      </c>
      <c r="E13" s="418" t="s">
        <v>266</v>
      </c>
      <c r="F13" s="418" t="s">
        <v>266</v>
      </c>
      <c r="G13" s="418" t="s">
        <v>266</v>
      </c>
      <c r="H13" s="275" t="s">
        <v>266</v>
      </c>
    </row>
    <row r="14" spans="1:8" x14ac:dyDescent="0.25">
      <c r="A14" s="19" t="s">
        <v>23</v>
      </c>
      <c r="B14" s="20" t="s">
        <v>24</v>
      </c>
      <c r="C14" s="441" t="s">
        <v>266</v>
      </c>
      <c r="D14" s="419" t="s">
        <v>266</v>
      </c>
      <c r="E14" s="419" t="s">
        <v>266</v>
      </c>
      <c r="F14" s="419" t="s">
        <v>266</v>
      </c>
      <c r="G14" s="419" t="s">
        <v>266</v>
      </c>
      <c r="H14" s="278" t="s">
        <v>267</v>
      </c>
    </row>
    <row r="15" spans="1:8" x14ac:dyDescent="0.25">
      <c r="A15" s="14" t="s">
        <v>25</v>
      </c>
      <c r="B15" s="15" t="s">
        <v>26</v>
      </c>
      <c r="C15" s="440" t="s">
        <v>267</v>
      </c>
      <c r="D15" s="418" t="s">
        <v>266</v>
      </c>
      <c r="E15" s="418" t="s">
        <v>267</v>
      </c>
      <c r="F15" s="418" t="s">
        <v>267</v>
      </c>
      <c r="G15" s="418" t="s">
        <v>267</v>
      </c>
      <c r="H15" s="275" t="s">
        <v>267</v>
      </c>
    </row>
    <row r="16" spans="1:8" x14ac:dyDescent="0.25">
      <c r="A16" s="19" t="s">
        <v>27</v>
      </c>
      <c r="B16" s="20" t="s">
        <v>28</v>
      </c>
      <c r="C16" s="441" t="s">
        <v>266</v>
      </c>
      <c r="D16" s="419" t="s">
        <v>266</v>
      </c>
      <c r="E16" s="419" t="s">
        <v>266</v>
      </c>
      <c r="F16" s="419" t="s">
        <v>266</v>
      </c>
      <c r="G16" s="419" t="s">
        <v>267</v>
      </c>
      <c r="H16" s="278" t="s">
        <v>267</v>
      </c>
    </row>
    <row r="17" spans="1:8" x14ac:dyDescent="0.25">
      <c r="A17" s="14" t="s">
        <v>29</v>
      </c>
      <c r="B17" s="15" t="s">
        <v>30</v>
      </c>
      <c r="C17" s="440" t="s">
        <v>267</v>
      </c>
      <c r="D17" s="418" t="s">
        <v>266</v>
      </c>
      <c r="E17" s="418" t="s">
        <v>267</v>
      </c>
      <c r="F17" s="418" t="s">
        <v>266</v>
      </c>
      <c r="G17" s="418" t="s">
        <v>266</v>
      </c>
      <c r="H17" s="275" t="s">
        <v>267</v>
      </c>
    </row>
    <row r="18" spans="1:8" x14ac:dyDescent="0.25">
      <c r="A18" s="19" t="s">
        <v>29</v>
      </c>
      <c r="B18" s="20" t="s">
        <v>31</v>
      </c>
      <c r="C18" s="441" t="s">
        <v>266</v>
      </c>
      <c r="D18" s="419" t="s">
        <v>266</v>
      </c>
      <c r="E18" s="419" t="s">
        <v>267</v>
      </c>
      <c r="F18" s="419" t="s">
        <v>266</v>
      </c>
      <c r="G18" s="419" t="s">
        <v>267</v>
      </c>
      <c r="H18" s="278" t="s">
        <v>267</v>
      </c>
    </row>
    <row r="19" spans="1:8" x14ac:dyDescent="0.25">
      <c r="A19" s="14" t="s">
        <v>29</v>
      </c>
      <c r="B19" s="15" t="s">
        <v>32</v>
      </c>
      <c r="C19" s="440" t="s">
        <v>266</v>
      </c>
      <c r="D19" s="418" t="s">
        <v>266</v>
      </c>
      <c r="E19" s="418" t="s">
        <v>266</v>
      </c>
      <c r="F19" s="418" t="s">
        <v>266</v>
      </c>
      <c r="G19" s="418" t="s">
        <v>266</v>
      </c>
      <c r="H19" s="275" t="s">
        <v>267</v>
      </c>
    </row>
    <row r="20" spans="1:8" x14ac:dyDescent="0.25">
      <c r="A20" s="19" t="s">
        <v>33</v>
      </c>
      <c r="B20" s="20" t="s">
        <v>34</v>
      </c>
      <c r="C20" s="441" t="s">
        <v>267</v>
      </c>
      <c r="D20" s="419" t="s">
        <v>266</v>
      </c>
      <c r="E20" s="419" t="s">
        <v>266</v>
      </c>
      <c r="F20" s="419" t="s">
        <v>267</v>
      </c>
      <c r="G20" s="419" t="s">
        <v>267</v>
      </c>
      <c r="H20" s="278" t="s">
        <v>267</v>
      </c>
    </row>
    <row r="21" spans="1:8" x14ac:dyDescent="0.25">
      <c r="A21" s="14" t="s">
        <v>35</v>
      </c>
      <c r="B21" s="15" t="s">
        <v>36</v>
      </c>
      <c r="C21" s="440" t="s">
        <v>266</v>
      </c>
      <c r="D21" s="418" t="s">
        <v>266</v>
      </c>
      <c r="E21" s="418" t="s">
        <v>266</v>
      </c>
      <c r="F21" s="418" t="s">
        <v>266</v>
      </c>
      <c r="G21" s="418" t="s">
        <v>266</v>
      </c>
      <c r="H21" s="275" t="s">
        <v>267</v>
      </c>
    </row>
    <row r="22" spans="1:8" x14ac:dyDescent="0.25">
      <c r="A22" s="19" t="s">
        <v>35</v>
      </c>
      <c r="B22" s="20" t="s">
        <v>37</v>
      </c>
      <c r="C22" s="441" t="s">
        <v>267</v>
      </c>
      <c r="D22" s="419" t="s">
        <v>266</v>
      </c>
      <c r="E22" s="419" t="s">
        <v>266</v>
      </c>
      <c r="F22" s="419" t="s">
        <v>266</v>
      </c>
      <c r="G22" s="419" t="s">
        <v>266</v>
      </c>
      <c r="H22" s="278" t="s">
        <v>267</v>
      </c>
    </row>
    <row r="23" spans="1:8" x14ac:dyDescent="0.25">
      <c r="A23" s="14" t="s">
        <v>35</v>
      </c>
      <c r="B23" s="15" t="s">
        <v>38</v>
      </c>
      <c r="C23" s="440" t="s">
        <v>266</v>
      </c>
      <c r="D23" s="418" t="s">
        <v>266</v>
      </c>
      <c r="E23" s="418" t="s">
        <v>266</v>
      </c>
      <c r="F23" s="418" t="s">
        <v>266</v>
      </c>
      <c r="G23" s="418" t="s">
        <v>266</v>
      </c>
      <c r="H23" s="275" t="s">
        <v>266</v>
      </c>
    </row>
    <row r="24" spans="1:8" x14ac:dyDescent="0.25">
      <c r="A24" s="19" t="s">
        <v>39</v>
      </c>
      <c r="B24" s="20" t="s">
        <v>40</v>
      </c>
      <c r="C24" s="441" t="s">
        <v>267</v>
      </c>
      <c r="D24" s="419" t="s">
        <v>266</v>
      </c>
      <c r="E24" s="419" t="s">
        <v>267</v>
      </c>
      <c r="F24" s="419" t="s">
        <v>266</v>
      </c>
      <c r="G24" s="419" t="s">
        <v>266</v>
      </c>
      <c r="H24" s="278" t="s">
        <v>266</v>
      </c>
    </row>
    <row r="25" spans="1:8" x14ac:dyDescent="0.25">
      <c r="A25" s="14" t="s">
        <v>41</v>
      </c>
      <c r="B25" s="15" t="s">
        <v>42</v>
      </c>
      <c r="C25" s="440" t="s">
        <v>266</v>
      </c>
      <c r="D25" s="418" t="s">
        <v>266</v>
      </c>
      <c r="E25" s="418" t="s">
        <v>266</v>
      </c>
      <c r="F25" s="418" t="s">
        <v>266</v>
      </c>
      <c r="G25" s="418" t="s">
        <v>266</v>
      </c>
      <c r="H25" s="275" t="s">
        <v>266</v>
      </c>
    </row>
    <row r="26" spans="1:8" x14ac:dyDescent="0.25">
      <c r="A26" s="19" t="s">
        <v>43</v>
      </c>
      <c r="B26" s="20" t="s">
        <v>44</v>
      </c>
      <c r="C26" s="441" t="s">
        <v>266</v>
      </c>
      <c r="D26" s="419" t="s">
        <v>266</v>
      </c>
      <c r="E26" s="419" t="s">
        <v>266</v>
      </c>
      <c r="F26" s="419" t="s">
        <v>266</v>
      </c>
      <c r="G26" s="419" t="s">
        <v>266</v>
      </c>
      <c r="H26" s="278" t="s">
        <v>266</v>
      </c>
    </row>
    <row r="27" spans="1:8" x14ac:dyDescent="0.25">
      <c r="A27" s="14" t="s">
        <v>43</v>
      </c>
      <c r="B27" s="15" t="s">
        <v>45</v>
      </c>
      <c r="C27" s="440" t="s">
        <v>267</v>
      </c>
      <c r="D27" s="418" t="s">
        <v>266</v>
      </c>
      <c r="E27" s="418" t="s">
        <v>266</v>
      </c>
      <c r="F27" s="418" t="s">
        <v>267</v>
      </c>
      <c r="G27" s="418" t="s">
        <v>267</v>
      </c>
      <c r="H27" s="275" t="s">
        <v>267</v>
      </c>
    </row>
    <row r="28" spans="1:8" x14ac:dyDescent="0.25">
      <c r="A28" s="19" t="s">
        <v>46</v>
      </c>
      <c r="B28" s="20" t="s">
        <v>47</v>
      </c>
      <c r="C28" s="441" t="s">
        <v>267</v>
      </c>
      <c r="D28" s="419" t="s">
        <v>266</v>
      </c>
      <c r="E28" s="419" t="s">
        <v>266</v>
      </c>
      <c r="F28" s="419" t="s">
        <v>266</v>
      </c>
      <c r="G28" s="419" t="s">
        <v>266</v>
      </c>
      <c r="H28" s="278" t="s">
        <v>266</v>
      </c>
    </row>
    <row r="29" spans="1:8" x14ac:dyDescent="0.25">
      <c r="A29" s="14" t="s">
        <v>48</v>
      </c>
      <c r="B29" s="15" t="s">
        <v>49</v>
      </c>
      <c r="C29" s="440" t="s">
        <v>266</v>
      </c>
      <c r="D29" s="418" t="s">
        <v>266</v>
      </c>
      <c r="E29" s="418" t="s">
        <v>266</v>
      </c>
      <c r="F29" s="418" t="s">
        <v>266</v>
      </c>
      <c r="G29" s="418" t="s">
        <v>266</v>
      </c>
      <c r="H29" s="275" t="s">
        <v>267</v>
      </c>
    </row>
    <row r="30" spans="1:8" x14ac:dyDescent="0.25">
      <c r="A30" s="19" t="s">
        <v>50</v>
      </c>
      <c r="B30" s="20" t="s">
        <v>51</v>
      </c>
      <c r="C30" s="441" t="s">
        <v>267</v>
      </c>
      <c r="D30" s="419" t="s">
        <v>266</v>
      </c>
      <c r="E30" s="419" t="s">
        <v>267</v>
      </c>
      <c r="F30" s="419" t="s">
        <v>267</v>
      </c>
      <c r="G30" s="419" t="s">
        <v>266</v>
      </c>
      <c r="H30" s="278" t="s">
        <v>266</v>
      </c>
    </row>
    <row r="31" spans="1:8" x14ac:dyDescent="0.25">
      <c r="A31" s="14" t="s">
        <v>52</v>
      </c>
      <c r="B31" s="15" t="s">
        <v>53</v>
      </c>
      <c r="C31" s="440" t="s">
        <v>267</v>
      </c>
      <c r="D31" s="418" t="s">
        <v>266</v>
      </c>
      <c r="E31" s="418" t="s">
        <v>267</v>
      </c>
      <c r="F31" s="418" t="s">
        <v>266</v>
      </c>
      <c r="G31" s="418" t="s">
        <v>266</v>
      </c>
      <c r="H31" s="275" t="s">
        <v>266</v>
      </c>
    </row>
    <row r="32" spans="1:8" x14ac:dyDescent="0.25">
      <c r="A32" s="19" t="s">
        <v>52</v>
      </c>
      <c r="B32" s="20" t="s">
        <v>54</v>
      </c>
      <c r="C32" s="441" t="s">
        <v>266</v>
      </c>
      <c r="D32" s="419" t="s">
        <v>266</v>
      </c>
      <c r="E32" s="419" t="s">
        <v>266</v>
      </c>
      <c r="F32" s="419" t="s">
        <v>266</v>
      </c>
      <c r="G32" s="419" t="s">
        <v>266</v>
      </c>
      <c r="H32" s="278" t="s">
        <v>267</v>
      </c>
    </row>
    <row r="33" spans="1:8" x14ac:dyDescent="0.25">
      <c r="A33" s="14" t="s">
        <v>52</v>
      </c>
      <c r="B33" s="15" t="s">
        <v>55</v>
      </c>
      <c r="C33" s="440" t="s">
        <v>266</v>
      </c>
      <c r="D33" s="418" t="s">
        <v>266</v>
      </c>
      <c r="E33" s="418" t="s">
        <v>267</v>
      </c>
      <c r="F33" s="418" t="s">
        <v>267</v>
      </c>
      <c r="G33" s="418" t="s">
        <v>266</v>
      </c>
      <c r="H33" s="275" t="s">
        <v>266</v>
      </c>
    </row>
    <row r="34" spans="1:8" x14ac:dyDescent="0.25">
      <c r="A34" s="19" t="s">
        <v>56</v>
      </c>
      <c r="B34" s="20" t="s">
        <v>57</v>
      </c>
      <c r="C34" s="441" t="s">
        <v>266</v>
      </c>
      <c r="D34" s="419" t="s">
        <v>266</v>
      </c>
      <c r="E34" s="419" t="s">
        <v>266</v>
      </c>
      <c r="F34" s="419" t="s">
        <v>266</v>
      </c>
      <c r="G34" s="419" t="s">
        <v>266</v>
      </c>
      <c r="H34" s="278" t="s">
        <v>267</v>
      </c>
    </row>
    <row r="35" spans="1:8" x14ac:dyDescent="0.25">
      <c r="A35" s="14" t="s">
        <v>56</v>
      </c>
      <c r="B35" s="15" t="s">
        <v>58</v>
      </c>
      <c r="C35" s="440" t="s">
        <v>267</v>
      </c>
      <c r="D35" s="418" t="s">
        <v>266</v>
      </c>
      <c r="E35" s="418" t="s">
        <v>266</v>
      </c>
      <c r="F35" s="418" t="s">
        <v>266</v>
      </c>
      <c r="G35" s="418" t="s">
        <v>267</v>
      </c>
      <c r="H35" s="275" t="s">
        <v>266</v>
      </c>
    </row>
    <row r="36" spans="1:8" x14ac:dyDescent="0.25">
      <c r="A36" s="19" t="s">
        <v>59</v>
      </c>
      <c r="B36" s="20" t="s">
        <v>60</v>
      </c>
      <c r="C36" s="441" t="s">
        <v>267</v>
      </c>
      <c r="D36" s="419" t="s">
        <v>266</v>
      </c>
      <c r="E36" s="419" t="s">
        <v>267</v>
      </c>
      <c r="F36" s="419" t="s">
        <v>266</v>
      </c>
      <c r="G36" s="419" t="s">
        <v>266</v>
      </c>
      <c r="H36" s="278" t="s">
        <v>266</v>
      </c>
    </row>
    <row r="37" spans="1:8" x14ac:dyDescent="0.25">
      <c r="A37" s="14" t="s">
        <v>61</v>
      </c>
      <c r="B37" s="15" t="s">
        <v>62</v>
      </c>
      <c r="C37" s="440" t="s">
        <v>266</v>
      </c>
      <c r="D37" s="418" t="s">
        <v>266</v>
      </c>
      <c r="E37" s="418" t="s">
        <v>266</v>
      </c>
      <c r="F37" s="418" t="s">
        <v>266</v>
      </c>
      <c r="G37" s="418" t="s">
        <v>266</v>
      </c>
      <c r="H37" s="275" t="s">
        <v>266</v>
      </c>
    </row>
    <row r="38" spans="1:8" x14ac:dyDescent="0.25">
      <c r="A38" s="19" t="s">
        <v>63</v>
      </c>
      <c r="B38" s="20" t="s">
        <v>64</v>
      </c>
      <c r="C38" s="441" t="s">
        <v>267</v>
      </c>
      <c r="D38" s="419" t="s">
        <v>266</v>
      </c>
      <c r="E38" s="419" t="s">
        <v>266</v>
      </c>
      <c r="F38" s="419" t="s">
        <v>266</v>
      </c>
      <c r="G38" s="419" t="s">
        <v>266</v>
      </c>
      <c r="H38" s="278" t="s">
        <v>266</v>
      </c>
    </row>
    <row r="39" spans="1:8" x14ac:dyDescent="0.25">
      <c r="A39" s="14" t="s">
        <v>63</v>
      </c>
      <c r="B39" s="15" t="s">
        <v>65</v>
      </c>
      <c r="C39" s="440" t="s">
        <v>266</v>
      </c>
      <c r="D39" s="418" t="s">
        <v>266</v>
      </c>
      <c r="E39" s="418" t="s">
        <v>267</v>
      </c>
      <c r="F39" s="418" t="s">
        <v>266</v>
      </c>
      <c r="G39" s="418" t="s">
        <v>267</v>
      </c>
      <c r="H39" s="275" t="s">
        <v>266</v>
      </c>
    </row>
    <row r="40" spans="1:8" x14ac:dyDescent="0.25">
      <c r="A40" s="19" t="s">
        <v>66</v>
      </c>
      <c r="B40" s="20" t="s">
        <v>67</v>
      </c>
      <c r="C40" s="441" t="s">
        <v>266</v>
      </c>
      <c r="D40" s="419" t="s">
        <v>266</v>
      </c>
      <c r="E40" s="419" t="s">
        <v>266</v>
      </c>
      <c r="F40" s="419" t="s">
        <v>266</v>
      </c>
      <c r="G40" s="419" t="s">
        <v>266</v>
      </c>
      <c r="H40" s="278" t="s">
        <v>266</v>
      </c>
    </row>
    <row r="41" spans="1:8" x14ac:dyDescent="0.25">
      <c r="A41" s="14" t="s">
        <v>66</v>
      </c>
      <c r="B41" s="15" t="s">
        <v>68</v>
      </c>
      <c r="C41" s="440" t="s">
        <v>266</v>
      </c>
      <c r="D41" s="418" t="s">
        <v>266</v>
      </c>
      <c r="E41" s="418" t="s">
        <v>266</v>
      </c>
      <c r="F41" s="418" t="s">
        <v>266</v>
      </c>
      <c r="G41" s="418" t="s">
        <v>266</v>
      </c>
      <c r="H41" s="275" t="s">
        <v>267</v>
      </c>
    </row>
    <row r="42" spans="1:8" x14ac:dyDescent="0.25">
      <c r="A42" s="19" t="s">
        <v>69</v>
      </c>
      <c r="B42" s="20" t="s">
        <v>70</v>
      </c>
      <c r="C42" s="441" t="s">
        <v>266</v>
      </c>
      <c r="D42" s="419" t="s">
        <v>266</v>
      </c>
      <c r="E42" s="419" t="s">
        <v>267</v>
      </c>
      <c r="F42" s="419" t="s">
        <v>266</v>
      </c>
      <c r="G42" s="419" t="s">
        <v>267</v>
      </c>
      <c r="H42" s="278" t="s">
        <v>267</v>
      </c>
    </row>
    <row r="43" spans="1:8" x14ac:dyDescent="0.25">
      <c r="A43" s="14" t="s">
        <v>71</v>
      </c>
      <c r="B43" s="15" t="s">
        <v>72</v>
      </c>
      <c r="C43" s="440" t="s">
        <v>267</v>
      </c>
      <c r="D43" s="418" t="s">
        <v>266</v>
      </c>
      <c r="E43" s="418" t="s">
        <v>267</v>
      </c>
      <c r="F43" s="418" t="s">
        <v>266</v>
      </c>
      <c r="G43" s="418" t="s">
        <v>267</v>
      </c>
      <c r="H43" s="275" t="s">
        <v>267</v>
      </c>
    </row>
    <row r="44" spans="1:8" x14ac:dyDescent="0.25">
      <c r="A44" s="19" t="s">
        <v>73</v>
      </c>
      <c r="B44" s="20" t="s">
        <v>74</v>
      </c>
      <c r="C44" s="441" t="s">
        <v>266</v>
      </c>
      <c r="D44" s="419" t="s">
        <v>266</v>
      </c>
      <c r="E44" s="419" t="s">
        <v>267</v>
      </c>
      <c r="F44" s="419" t="s">
        <v>266</v>
      </c>
      <c r="G44" s="419" t="s">
        <v>267</v>
      </c>
      <c r="H44" s="278" t="s">
        <v>266</v>
      </c>
    </row>
    <row r="45" spans="1:8" x14ac:dyDescent="0.25">
      <c r="A45" s="14" t="s">
        <v>73</v>
      </c>
      <c r="B45" s="15" t="s">
        <v>75</v>
      </c>
      <c r="C45" s="440" t="s">
        <v>266</v>
      </c>
      <c r="D45" s="418" t="s">
        <v>266</v>
      </c>
      <c r="E45" s="418" t="s">
        <v>267</v>
      </c>
      <c r="F45" s="418" t="s">
        <v>266</v>
      </c>
      <c r="G45" s="418" t="s">
        <v>267</v>
      </c>
      <c r="H45" s="275" t="s">
        <v>266</v>
      </c>
    </row>
    <row r="46" spans="1:8" x14ac:dyDescent="0.25">
      <c r="A46" s="19" t="s">
        <v>73</v>
      </c>
      <c r="B46" s="20" t="s">
        <v>76</v>
      </c>
      <c r="C46" s="441" t="s">
        <v>267</v>
      </c>
      <c r="D46" s="419" t="s">
        <v>266</v>
      </c>
      <c r="E46" s="419" t="s">
        <v>267</v>
      </c>
      <c r="F46" s="419" t="s">
        <v>267</v>
      </c>
      <c r="G46" s="419" t="s">
        <v>267</v>
      </c>
      <c r="H46" s="278" t="s">
        <v>267</v>
      </c>
    </row>
    <row r="47" spans="1:8" x14ac:dyDescent="0.25">
      <c r="A47" s="14" t="s">
        <v>73</v>
      </c>
      <c r="B47" s="15" t="s">
        <v>77</v>
      </c>
      <c r="C47" s="440" t="s">
        <v>266</v>
      </c>
      <c r="D47" s="418" t="s">
        <v>266</v>
      </c>
      <c r="E47" s="418" t="s">
        <v>266</v>
      </c>
      <c r="F47" s="418" t="s">
        <v>266</v>
      </c>
      <c r="G47" s="418" t="s">
        <v>266</v>
      </c>
      <c r="H47" s="275" t="s">
        <v>266</v>
      </c>
    </row>
    <row r="48" spans="1:8" x14ac:dyDescent="0.25">
      <c r="A48" s="19" t="s">
        <v>73</v>
      </c>
      <c r="B48" s="20" t="s">
        <v>78</v>
      </c>
      <c r="C48" s="441" t="s">
        <v>266</v>
      </c>
      <c r="D48" s="419" t="s">
        <v>266</v>
      </c>
      <c r="E48" s="419" t="s">
        <v>266</v>
      </c>
      <c r="F48" s="419" t="s">
        <v>266</v>
      </c>
      <c r="G48" s="419" t="s">
        <v>267</v>
      </c>
      <c r="H48" s="278" t="s">
        <v>267</v>
      </c>
    </row>
    <row r="49" spans="1:8" x14ac:dyDescent="0.25">
      <c r="A49" s="14" t="s">
        <v>79</v>
      </c>
      <c r="B49" s="15" t="s">
        <v>80</v>
      </c>
      <c r="C49" s="440" t="s">
        <v>266</v>
      </c>
      <c r="D49" s="418" t="s">
        <v>266</v>
      </c>
      <c r="E49" s="418" t="s">
        <v>266</v>
      </c>
      <c r="F49" s="418" t="s">
        <v>266</v>
      </c>
      <c r="G49" s="418" t="s">
        <v>266</v>
      </c>
      <c r="H49" s="275" t="s">
        <v>266</v>
      </c>
    </row>
    <row r="50" spans="1:8" x14ac:dyDescent="0.25">
      <c r="A50" s="19" t="s">
        <v>79</v>
      </c>
      <c r="B50" s="20" t="s">
        <v>81</v>
      </c>
      <c r="C50" s="441" t="s">
        <v>266</v>
      </c>
      <c r="D50" s="419" t="s">
        <v>266</v>
      </c>
      <c r="E50" s="419" t="s">
        <v>266</v>
      </c>
      <c r="F50" s="419" t="s">
        <v>266</v>
      </c>
      <c r="G50" s="419" t="s">
        <v>266</v>
      </c>
      <c r="H50" s="278" t="s">
        <v>266</v>
      </c>
    </row>
    <row r="51" spans="1:8" x14ac:dyDescent="0.25">
      <c r="A51" s="14" t="s">
        <v>82</v>
      </c>
      <c r="B51" s="15" t="s">
        <v>83</v>
      </c>
      <c r="C51" s="440" t="s">
        <v>267</v>
      </c>
      <c r="D51" s="418" t="s">
        <v>266</v>
      </c>
      <c r="E51" s="418" t="s">
        <v>266</v>
      </c>
      <c r="F51" s="418" t="s">
        <v>267</v>
      </c>
      <c r="G51" s="418" t="s">
        <v>267</v>
      </c>
      <c r="H51" s="275" t="s">
        <v>266</v>
      </c>
    </row>
    <row r="52" spans="1:8" x14ac:dyDescent="0.25">
      <c r="A52" s="19" t="s">
        <v>82</v>
      </c>
      <c r="B52" s="20" t="s">
        <v>84</v>
      </c>
      <c r="C52" s="441" t="s">
        <v>266</v>
      </c>
      <c r="D52" s="419" t="s">
        <v>266</v>
      </c>
      <c r="E52" s="419" t="s">
        <v>267</v>
      </c>
      <c r="F52" s="419" t="s">
        <v>267</v>
      </c>
      <c r="G52" s="419" t="s">
        <v>266</v>
      </c>
      <c r="H52" s="278" t="s">
        <v>267</v>
      </c>
    </row>
    <row r="53" spans="1:8" x14ac:dyDescent="0.25">
      <c r="A53" s="14" t="s">
        <v>85</v>
      </c>
      <c r="B53" s="15" t="s">
        <v>86</v>
      </c>
      <c r="C53" s="440" t="s">
        <v>266</v>
      </c>
      <c r="D53" s="418" t="s">
        <v>266</v>
      </c>
      <c r="E53" s="418" t="s">
        <v>266</v>
      </c>
      <c r="F53" s="418" t="s">
        <v>266</v>
      </c>
      <c r="G53" s="418" t="s">
        <v>266</v>
      </c>
      <c r="H53" s="275" t="s">
        <v>266</v>
      </c>
    </row>
    <row r="54" spans="1:8" x14ac:dyDescent="0.25">
      <c r="A54" s="19" t="s">
        <v>87</v>
      </c>
      <c r="B54" s="20" t="s">
        <v>88</v>
      </c>
      <c r="C54" s="441" t="s">
        <v>267</v>
      </c>
      <c r="D54" s="419" t="s">
        <v>266</v>
      </c>
      <c r="E54" s="419" t="s">
        <v>266</v>
      </c>
      <c r="F54" s="419" t="s">
        <v>266</v>
      </c>
      <c r="G54" s="419" t="s">
        <v>266</v>
      </c>
      <c r="H54" s="278" t="s">
        <v>266</v>
      </c>
    </row>
    <row r="55" spans="1:8" x14ac:dyDescent="0.25">
      <c r="A55" s="14" t="s">
        <v>89</v>
      </c>
      <c r="B55" s="15" t="s">
        <v>90</v>
      </c>
      <c r="C55" s="440" t="s">
        <v>266</v>
      </c>
      <c r="D55" s="418" t="s">
        <v>266</v>
      </c>
      <c r="E55" s="418" t="s">
        <v>267</v>
      </c>
      <c r="F55" s="418" t="s">
        <v>266</v>
      </c>
      <c r="G55" s="418" t="s">
        <v>267</v>
      </c>
      <c r="H55" s="275" t="s">
        <v>266</v>
      </c>
    </row>
    <row r="56" spans="1:8" x14ac:dyDescent="0.25">
      <c r="A56" s="19" t="s">
        <v>89</v>
      </c>
      <c r="B56" s="20" t="s">
        <v>91</v>
      </c>
      <c r="C56" s="441" t="s">
        <v>266</v>
      </c>
      <c r="D56" s="419" t="s">
        <v>266</v>
      </c>
      <c r="E56" s="419" t="s">
        <v>267</v>
      </c>
      <c r="F56" s="419" t="s">
        <v>267</v>
      </c>
      <c r="G56" s="419" t="s">
        <v>267</v>
      </c>
      <c r="H56" s="278" t="s">
        <v>267</v>
      </c>
    </row>
    <row r="57" spans="1:8" x14ac:dyDescent="0.25">
      <c r="A57" s="14" t="s">
        <v>89</v>
      </c>
      <c r="B57" s="15" t="s">
        <v>92</v>
      </c>
      <c r="C57" s="440" t="s">
        <v>267</v>
      </c>
      <c r="D57" s="418" t="s">
        <v>266</v>
      </c>
      <c r="E57" s="418" t="s">
        <v>266</v>
      </c>
      <c r="F57" s="418" t="s">
        <v>267</v>
      </c>
      <c r="G57" s="418" t="s">
        <v>267</v>
      </c>
      <c r="H57" s="275" t="s">
        <v>267</v>
      </c>
    </row>
    <row r="58" spans="1:8" x14ac:dyDescent="0.25">
      <c r="A58" s="19" t="s">
        <v>93</v>
      </c>
      <c r="B58" s="20" t="s">
        <v>94</v>
      </c>
      <c r="C58" s="441" t="s">
        <v>267</v>
      </c>
      <c r="D58" s="419" t="s">
        <v>266</v>
      </c>
      <c r="E58" s="419" t="s">
        <v>266</v>
      </c>
      <c r="F58" s="419" t="s">
        <v>266</v>
      </c>
      <c r="G58" s="419" t="s">
        <v>266</v>
      </c>
      <c r="H58" s="278" t="s">
        <v>266</v>
      </c>
    </row>
    <row r="59" spans="1:8" x14ac:dyDescent="0.25">
      <c r="A59" s="14" t="s">
        <v>95</v>
      </c>
      <c r="B59" s="15" t="s">
        <v>96</v>
      </c>
      <c r="C59" s="440" t="s">
        <v>267</v>
      </c>
      <c r="D59" s="418" t="s">
        <v>266</v>
      </c>
      <c r="E59" s="418" t="s">
        <v>266</v>
      </c>
      <c r="F59" s="418" t="s">
        <v>266</v>
      </c>
      <c r="G59" s="418" t="s">
        <v>266</v>
      </c>
      <c r="H59" s="275" t="s">
        <v>266</v>
      </c>
    </row>
    <row r="60" spans="1:8" x14ac:dyDescent="0.25">
      <c r="A60" s="19" t="s">
        <v>95</v>
      </c>
      <c r="B60" s="20" t="s">
        <v>97</v>
      </c>
      <c r="C60" s="441" t="s">
        <v>266</v>
      </c>
      <c r="D60" s="419" t="s">
        <v>266</v>
      </c>
      <c r="E60" s="419" t="s">
        <v>266</v>
      </c>
      <c r="F60" s="419" t="s">
        <v>266</v>
      </c>
      <c r="G60" s="419" t="s">
        <v>266</v>
      </c>
      <c r="H60" s="278" t="s">
        <v>266</v>
      </c>
    </row>
    <row r="61" spans="1:8" x14ac:dyDescent="0.25">
      <c r="A61" s="14" t="s">
        <v>98</v>
      </c>
      <c r="B61" s="15" t="s">
        <v>99</v>
      </c>
      <c r="C61" s="440" t="s">
        <v>267</v>
      </c>
      <c r="D61" s="418" t="s">
        <v>266</v>
      </c>
      <c r="E61" s="418" t="s">
        <v>266</v>
      </c>
      <c r="F61" s="418" t="s">
        <v>267</v>
      </c>
      <c r="G61" s="418" t="s">
        <v>266</v>
      </c>
      <c r="H61" s="275" t="s">
        <v>266</v>
      </c>
    </row>
    <row r="62" spans="1:8" x14ac:dyDescent="0.25">
      <c r="A62" s="19" t="s">
        <v>98</v>
      </c>
      <c r="B62" s="20" t="s">
        <v>100</v>
      </c>
      <c r="C62" s="441" t="s">
        <v>266</v>
      </c>
      <c r="D62" s="419" t="s">
        <v>266</v>
      </c>
      <c r="E62" s="419" t="s">
        <v>267</v>
      </c>
      <c r="F62" s="419" t="s">
        <v>266</v>
      </c>
      <c r="G62" s="419" t="s">
        <v>266</v>
      </c>
      <c r="H62" s="278" t="s">
        <v>266</v>
      </c>
    </row>
    <row r="63" spans="1:8" x14ac:dyDescent="0.25">
      <c r="A63" s="14" t="s">
        <v>98</v>
      </c>
      <c r="B63" s="15" t="s">
        <v>101</v>
      </c>
      <c r="C63" s="440" t="s">
        <v>267</v>
      </c>
      <c r="D63" s="418" t="s">
        <v>266</v>
      </c>
      <c r="E63" s="418" t="s">
        <v>266</v>
      </c>
      <c r="F63" s="418" t="s">
        <v>266</v>
      </c>
      <c r="G63" s="418" t="s">
        <v>266</v>
      </c>
      <c r="H63" s="275" t="s">
        <v>267</v>
      </c>
    </row>
    <row r="64" spans="1:8" x14ac:dyDescent="0.25">
      <c r="A64" s="19" t="s">
        <v>102</v>
      </c>
      <c r="B64" s="20" t="s">
        <v>103</v>
      </c>
      <c r="C64" s="441" t="s">
        <v>266</v>
      </c>
      <c r="D64" s="419" t="s">
        <v>266</v>
      </c>
      <c r="E64" s="419" t="s">
        <v>266</v>
      </c>
      <c r="F64" s="419" t="s">
        <v>266</v>
      </c>
      <c r="G64" s="419" t="s">
        <v>267</v>
      </c>
      <c r="H64" s="278" t="s">
        <v>266</v>
      </c>
    </row>
    <row r="65" spans="1:17" x14ac:dyDescent="0.25">
      <c r="A65" s="14" t="s">
        <v>102</v>
      </c>
      <c r="B65" s="15" t="s">
        <v>104</v>
      </c>
      <c r="C65" s="440" t="s">
        <v>266</v>
      </c>
      <c r="D65" s="418" t="s">
        <v>266</v>
      </c>
      <c r="E65" s="418" t="s">
        <v>266</v>
      </c>
      <c r="F65" s="418" t="s">
        <v>266</v>
      </c>
      <c r="G65" s="418" t="s">
        <v>266</v>
      </c>
      <c r="H65" s="275" t="s">
        <v>266</v>
      </c>
    </row>
    <row r="66" spans="1:17" x14ac:dyDescent="0.25">
      <c r="A66" s="19" t="s">
        <v>105</v>
      </c>
      <c r="B66" s="20" t="s">
        <v>106</v>
      </c>
      <c r="C66" s="441" t="s">
        <v>266</v>
      </c>
      <c r="D66" s="419" t="s">
        <v>266</v>
      </c>
      <c r="E66" s="419" t="s">
        <v>266</v>
      </c>
      <c r="F66" s="419" t="s">
        <v>266</v>
      </c>
      <c r="G66" s="419" t="s">
        <v>266</v>
      </c>
      <c r="H66" s="278" t="s">
        <v>267</v>
      </c>
    </row>
    <row r="67" spans="1:17" x14ac:dyDescent="0.25">
      <c r="A67" s="14" t="s">
        <v>107</v>
      </c>
      <c r="B67" s="15" t="s">
        <v>108</v>
      </c>
      <c r="C67" s="440" t="s">
        <v>267</v>
      </c>
      <c r="D67" s="418" t="s">
        <v>266</v>
      </c>
      <c r="E67" s="418" t="s">
        <v>266</v>
      </c>
      <c r="F67" s="418" t="s">
        <v>266</v>
      </c>
      <c r="G67" s="418" t="s">
        <v>266</v>
      </c>
      <c r="H67" s="275" t="s">
        <v>266</v>
      </c>
    </row>
    <row r="68" spans="1:17" x14ac:dyDescent="0.25">
      <c r="A68" s="19" t="s">
        <v>109</v>
      </c>
      <c r="B68" s="20" t="s">
        <v>110</v>
      </c>
      <c r="C68" s="441" t="s">
        <v>266</v>
      </c>
      <c r="D68" s="419" t="s">
        <v>266</v>
      </c>
      <c r="E68" s="419" t="s">
        <v>266</v>
      </c>
      <c r="F68" s="419" t="s">
        <v>266</v>
      </c>
      <c r="G68" s="419" t="s">
        <v>266</v>
      </c>
      <c r="H68" s="278" t="s">
        <v>267</v>
      </c>
    </row>
    <row r="69" spans="1:17" x14ac:dyDescent="0.25">
      <c r="A69" s="14" t="s">
        <v>111</v>
      </c>
      <c r="B69" s="15" t="s">
        <v>112</v>
      </c>
      <c r="C69" s="440" t="s">
        <v>266</v>
      </c>
      <c r="D69" s="418" t="s">
        <v>266</v>
      </c>
      <c r="E69" s="418" t="s">
        <v>266</v>
      </c>
      <c r="F69" s="418" t="s">
        <v>266</v>
      </c>
      <c r="G69" s="418" t="s">
        <v>266</v>
      </c>
      <c r="H69" s="275" t="s">
        <v>267</v>
      </c>
    </row>
    <row r="70" spans="1:17" x14ac:dyDescent="0.25">
      <c r="A70" s="19" t="s">
        <v>113</v>
      </c>
      <c r="B70" s="20" t="s">
        <v>114</v>
      </c>
      <c r="C70" s="441" t="s">
        <v>266</v>
      </c>
      <c r="D70" s="419" t="s">
        <v>266</v>
      </c>
      <c r="E70" s="419" t="s">
        <v>266</v>
      </c>
      <c r="F70" s="419" t="s">
        <v>266</v>
      </c>
      <c r="G70" s="419" t="s">
        <v>266</v>
      </c>
      <c r="H70" s="278" t="s">
        <v>266</v>
      </c>
    </row>
    <row r="71" spans="1:17" ht="13.5" thickBot="1" x14ac:dyDescent="0.3">
      <c r="A71" s="442"/>
      <c r="B71" s="443" t="s">
        <v>296</v>
      </c>
      <c r="C71" s="444">
        <v>26</v>
      </c>
      <c r="D71" s="422">
        <v>0</v>
      </c>
      <c r="E71" s="422">
        <v>20</v>
      </c>
      <c r="F71" s="422">
        <v>13</v>
      </c>
      <c r="G71" s="422">
        <v>22</v>
      </c>
      <c r="H71" s="445">
        <v>25</v>
      </c>
    </row>
    <row r="72" spans="1:17" x14ac:dyDescent="0.25">
      <c r="A72" s="19" t="s">
        <v>123</v>
      </c>
      <c r="B72" s="20" t="s">
        <v>124</v>
      </c>
      <c r="C72" s="441" t="s">
        <v>266</v>
      </c>
      <c r="D72" s="419" t="s">
        <v>266</v>
      </c>
      <c r="E72" s="419" t="s">
        <v>266</v>
      </c>
      <c r="F72" s="419" t="s">
        <v>266</v>
      </c>
      <c r="G72" s="419" t="s">
        <v>267</v>
      </c>
      <c r="H72" s="278" t="s">
        <v>266</v>
      </c>
      <c r="I72" s="377"/>
      <c r="J72" s="377"/>
      <c r="K72" s="377"/>
      <c r="L72" s="377"/>
      <c r="M72" s="377"/>
      <c r="N72" s="377"/>
      <c r="O72" s="377"/>
      <c r="P72" s="377"/>
      <c r="Q72" s="377"/>
    </row>
    <row r="73" spans="1:17" x14ac:dyDescent="0.25">
      <c r="A73" s="14" t="s">
        <v>125</v>
      </c>
      <c r="B73" s="15" t="s">
        <v>126</v>
      </c>
      <c r="C73" s="440" t="s">
        <v>266</v>
      </c>
      <c r="D73" s="418" t="s">
        <v>266</v>
      </c>
      <c r="E73" s="418" t="s">
        <v>266</v>
      </c>
      <c r="F73" s="418" t="s">
        <v>266</v>
      </c>
      <c r="G73" s="418" t="s">
        <v>266</v>
      </c>
      <c r="H73" s="275" t="s">
        <v>266</v>
      </c>
      <c r="I73" s="377"/>
      <c r="J73" s="377"/>
      <c r="K73" s="377"/>
      <c r="L73" s="377"/>
      <c r="M73" s="377"/>
      <c r="N73" s="377"/>
      <c r="O73" s="377"/>
      <c r="P73" s="377"/>
      <c r="Q73" s="377"/>
    </row>
    <row r="74" spans="1:17" x14ac:dyDescent="0.25">
      <c r="A74" s="19" t="s">
        <v>127</v>
      </c>
      <c r="B74" s="20" t="s">
        <v>128</v>
      </c>
      <c r="C74" s="441" t="s">
        <v>267</v>
      </c>
      <c r="D74" s="419" t="s">
        <v>266</v>
      </c>
      <c r="E74" s="419" t="s">
        <v>266</v>
      </c>
      <c r="F74" s="419" t="s">
        <v>266</v>
      </c>
      <c r="G74" s="419" t="s">
        <v>267</v>
      </c>
      <c r="H74" s="278" t="s">
        <v>266</v>
      </c>
      <c r="I74" s="377"/>
      <c r="J74" s="377"/>
      <c r="K74" s="377"/>
      <c r="L74" s="377"/>
      <c r="M74" s="377"/>
      <c r="N74" s="377"/>
      <c r="O74" s="377"/>
      <c r="P74" s="377"/>
      <c r="Q74" s="377"/>
    </row>
    <row r="75" spans="1:17" x14ac:dyDescent="0.25">
      <c r="A75" s="14" t="s">
        <v>129</v>
      </c>
      <c r="B75" s="15" t="s">
        <v>130</v>
      </c>
      <c r="C75" s="440" t="s">
        <v>266</v>
      </c>
      <c r="D75" s="418" t="s">
        <v>267</v>
      </c>
      <c r="E75" s="418" t="s">
        <v>266</v>
      </c>
      <c r="F75" s="418" t="s">
        <v>267</v>
      </c>
      <c r="G75" s="418" t="s">
        <v>266</v>
      </c>
      <c r="H75" s="275" t="s">
        <v>266</v>
      </c>
      <c r="I75" s="377"/>
      <c r="J75" s="377"/>
      <c r="K75" s="377"/>
      <c r="L75" s="377"/>
      <c r="M75" s="377"/>
      <c r="N75" s="377"/>
      <c r="O75" s="377"/>
      <c r="P75" s="377"/>
      <c r="Q75" s="377"/>
    </row>
    <row r="76" spans="1:17" x14ac:dyDescent="0.25">
      <c r="A76" s="19" t="s">
        <v>131</v>
      </c>
      <c r="B76" s="20" t="s">
        <v>132</v>
      </c>
      <c r="C76" s="441" t="s">
        <v>266</v>
      </c>
      <c r="D76" s="419" t="s">
        <v>266</v>
      </c>
      <c r="E76" s="419" t="s">
        <v>266</v>
      </c>
      <c r="F76" s="419" t="s">
        <v>266</v>
      </c>
      <c r="G76" s="419" t="s">
        <v>266</v>
      </c>
      <c r="H76" s="278" t="s">
        <v>266</v>
      </c>
      <c r="I76" s="377"/>
      <c r="J76" s="377"/>
      <c r="K76" s="377"/>
      <c r="L76" s="377"/>
      <c r="M76" s="377"/>
      <c r="N76" s="377"/>
      <c r="O76" s="377"/>
      <c r="P76" s="377"/>
      <c r="Q76" s="377"/>
    </row>
    <row r="77" spans="1:17" x14ac:dyDescent="0.25">
      <c r="A77" s="14" t="s">
        <v>131</v>
      </c>
      <c r="B77" s="15" t="s">
        <v>360</v>
      </c>
      <c r="C77" s="440" t="s">
        <v>353</v>
      </c>
      <c r="D77" s="418" t="s">
        <v>353</v>
      </c>
      <c r="E77" s="418" t="s">
        <v>353</v>
      </c>
      <c r="F77" s="418" t="s">
        <v>353</v>
      </c>
      <c r="G77" s="418" t="s">
        <v>353</v>
      </c>
      <c r="H77" s="275" t="s">
        <v>353</v>
      </c>
      <c r="I77" s="377"/>
      <c r="J77" s="377"/>
      <c r="K77" s="377"/>
      <c r="L77" s="377"/>
      <c r="M77" s="377"/>
      <c r="N77" s="377"/>
      <c r="O77" s="377"/>
      <c r="P77" s="377"/>
      <c r="Q77" s="377"/>
    </row>
    <row r="78" spans="1:17" x14ac:dyDescent="0.25">
      <c r="A78" s="19" t="s">
        <v>133</v>
      </c>
      <c r="B78" s="20" t="s">
        <v>134</v>
      </c>
      <c r="C78" s="441" t="s">
        <v>266</v>
      </c>
      <c r="D78" s="419" t="s">
        <v>266</v>
      </c>
      <c r="E78" s="419" t="s">
        <v>266</v>
      </c>
      <c r="F78" s="419" t="s">
        <v>266</v>
      </c>
      <c r="G78" s="419" t="s">
        <v>266</v>
      </c>
      <c r="H78" s="278" t="s">
        <v>267</v>
      </c>
      <c r="I78" s="512"/>
      <c r="J78" s="512"/>
      <c r="K78" s="512"/>
      <c r="L78" s="512"/>
      <c r="M78" s="512"/>
      <c r="N78" s="512"/>
      <c r="O78" s="512"/>
      <c r="P78" s="512"/>
      <c r="Q78" s="512"/>
    </row>
    <row r="79" spans="1:17" x14ac:dyDescent="0.25">
      <c r="A79" s="14" t="s">
        <v>133</v>
      </c>
      <c r="B79" s="15" t="s">
        <v>135</v>
      </c>
      <c r="C79" s="440" t="s">
        <v>266</v>
      </c>
      <c r="D79" s="418" t="s">
        <v>266</v>
      </c>
      <c r="E79" s="418" t="s">
        <v>266</v>
      </c>
      <c r="F79" s="418" t="s">
        <v>266</v>
      </c>
      <c r="G79" s="418" t="s">
        <v>267</v>
      </c>
      <c r="H79" s="275" t="s">
        <v>266</v>
      </c>
      <c r="I79" s="377"/>
      <c r="J79" s="377"/>
      <c r="K79" s="377"/>
      <c r="L79" s="377"/>
      <c r="M79" s="377"/>
      <c r="N79" s="377"/>
      <c r="O79" s="377"/>
      <c r="P79" s="377"/>
      <c r="Q79" s="377"/>
    </row>
    <row r="80" spans="1:17" x14ac:dyDescent="0.25">
      <c r="A80" s="434" t="s">
        <v>133</v>
      </c>
      <c r="B80" s="474" t="s">
        <v>136</v>
      </c>
      <c r="C80" s="475" t="s">
        <v>266</v>
      </c>
      <c r="D80" s="476" t="s">
        <v>266</v>
      </c>
      <c r="E80" s="476" t="s">
        <v>266</v>
      </c>
      <c r="F80" s="476" t="s">
        <v>266</v>
      </c>
      <c r="G80" s="476" t="s">
        <v>266</v>
      </c>
      <c r="H80" s="514" t="s">
        <v>266</v>
      </c>
      <c r="I80" s="377"/>
      <c r="J80" s="377"/>
      <c r="K80" s="377"/>
      <c r="L80" s="377"/>
      <c r="M80" s="377"/>
      <c r="N80" s="377"/>
      <c r="O80" s="377"/>
      <c r="P80" s="377"/>
      <c r="Q80" s="377"/>
    </row>
    <row r="81" spans="1:17" x14ac:dyDescent="0.25">
      <c r="A81" s="14" t="s">
        <v>137</v>
      </c>
      <c r="B81" s="15" t="s">
        <v>138</v>
      </c>
      <c r="C81" s="440" t="s">
        <v>266</v>
      </c>
      <c r="D81" s="418" t="s">
        <v>266</v>
      </c>
      <c r="E81" s="418" t="s">
        <v>266</v>
      </c>
      <c r="F81" s="418" t="s">
        <v>266</v>
      </c>
      <c r="G81" s="418" t="s">
        <v>266</v>
      </c>
      <c r="H81" s="275" t="s">
        <v>266</v>
      </c>
      <c r="I81" s="377"/>
      <c r="J81" s="377"/>
      <c r="K81" s="377"/>
      <c r="L81" s="377"/>
      <c r="M81" s="377"/>
      <c r="N81" s="377"/>
      <c r="O81" s="377"/>
      <c r="P81" s="377"/>
      <c r="Q81" s="377"/>
    </row>
    <row r="82" spans="1:17" ht="13.5" thickBot="1" x14ac:dyDescent="0.3">
      <c r="A82" s="446"/>
      <c r="B82" s="447" t="s">
        <v>297</v>
      </c>
      <c r="C82" s="448">
        <v>1</v>
      </c>
      <c r="D82" s="515">
        <v>1</v>
      </c>
      <c r="E82" s="515">
        <v>0</v>
      </c>
      <c r="F82" s="515">
        <v>1</v>
      </c>
      <c r="G82" s="515">
        <v>3</v>
      </c>
      <c r="H82" s="431">
        <v>1</v>
      </c>
      <c r="I82" s="377"/>
      <c r="J82" s="377"/>
      <c r="K82" s="377"/>
      <c r="L82" s="377"/>
      <c r="M82" s="377"/>
      <c r="N82" s="377"/>
      <c r="O82" s="377"/>
      <c r="P82" s="377"/>
      <c r="Q82" s="377"/>
    </row>
    <row r="83" spans="1:17" ht="13" x14ac:dyDescent="0.25">
      <c r="A83" s="48" t="s">
        <v>494</v>
      </c>
      <c r="B83" s="38"/>
      <c r="C83" s="499"/>
      <c r="D83" s="499"/>
      <c r="E83" s="499"/>
      <c r="F83" s="499"/>
      <c r="G83" s="499"/>
      <c r="H83" s="499"/>
    </row>
    <row r="84" spans="1:17" ht="13" x14ac:dyDescent="0.25">
      <c r="B84" s="38"/>
      <c r="C84" s="499"/>
      <c r="D84" s="499"/>
      <c r="E84" s="499"/>
      <c r="F84" s="499"/>
      <c r="G84" s="499"/>
      <c r="H84" s="499"/>
    </row>
    <row r="85" spans="1:17" ht="27.75" customHeight="1" x14ac:dyDescent="0.25">
      <c r="A85" s="707" t="s">
        <v>495</v>
      </c>
      <c r="B85" s="707"/>
      <c r="C85" s="707"/>
      <c r="D85" s="707"/>
      <c r="E85" s="707"/>
      <c r="F85" s="707"/>
      <c r="G85" s="707"/>
      <c r="H85" s="707"/>
    </row>
    <row r="86" spans="1:17" ht="12.75" customHeight="1" x14ac:dyDescent="0.25">
      <c r="A86" s="48" t="s">
        <v>359</v>
      </c>
    </row>
    <row r="87" spans="1:17" x14ac:dyDescent="0.25">
      <c r="A87" s="513"/>
      <c r="B87" s="513"/>
      <c r="C87" s="513"/>
      <c r="D87" s="513"/>
      <c r="E87" s="513"/>
      <c r="F87" s="513"/>
      <c r="G87" s="513"/>
      <c r="H87" s="513"/>
    </row>
    <row r="88" spans="1:17" ht="13.5" thickBot="1" x14ac:dyDescent="0.35">
      <c r="A88" s="2" t="s">
        <v>298</v>
      </c>
    </row>
    <row r="89" spans="1:17" ht="19.5" customHeight="1" x14ac:dyDescent="0.3">
      <c r="A89" s="379" t="s">
        <v>7</v>
      </c>
      <c r="B89" s="500" t="s">
        <v>8</v>
      </c>
      <c r="C89" s="776" t="s">
        <v>299</v>
      </c>
      <c r="D89" s="776"/>
      <c r="E89" s="776"/>
      <c r="F89" s="776"/>
      <c r="G89" s="776"/>
      <c r="H89" s="777"/>
    </row>
    <row r="90" spans="1:17" ht="12.75" customHeight="1" x14ac:dyDescent="0.25">
      <c r="A90" s="32" t="s">
        <v>11</v>
      </c>
      <c r="B90" s="450" t="s">
        <v>12</v>
      </c>
      <c r="C90" s="767" t="s">
        <v>478</v>
      </c>
      <c r="D90" s="767"/>
      <c r="E90" s="767"/>
      <c r="F90" s="767"/>
      <c r="G90" s="767"/>
      <c r="H90" s="768"/>
    </row>
    <row r="91" spans="1:17" ht="12.75" customHeight="1" x14ac:dyDescent="0.25">
      <c r="A91" s="37" t="s">
        <v>13</v>
      </c>
      <c r="B91" s="451" t="s">
        <v>14</v>
      </c>
      <c r="C91" s="770" t="s">
        <v>479</v>
      </c>
      <c r="D91" s="770"/>
      <c r="E91" s="770"/>
      <c r="F91" s="770"/>
      <c r="G91" s="770"/>
      <c r="H91" s="771"/>
    </row>
    <row r="92" spans="1:17" ht="12.75" customHeight="1" x14ac:dyDescent="0.25">
      <c r="A92" s="32" t="s">
        <v>16</v>
      </c>
      <c r="B92" s="450" t="s">
        <v>18</v>
      </c>
      <c r="C92" s="767" t="s">
        <v>480</v>
      </c>
      <c r="D92" s="767"/>
      <c r="E92" s="767"/>
      <c r="F92" s="767"/>
      <c r="G92" s="767"/>
      <c r="H92" s="768"/>
    </row>
    <row r="93" spans="1:17" x14ac:dyDescent="0.25">
      <c r="A93" s="37" t="s">
        <v>16</v>
      </c>
      <c r="B93" s="451" t="s">
        <v>21</v>
      </c>
      <c r="C93" s="770" t="s">
        <v>481</v>
      </c>
      <c r="D93" s="770"/>
      <c r="E93" s="770"/>
      <c r="F93" s="770"/>
      <c r="G93" s="770"/>
      <c r="H93" s="771"/>
    </row>
    <row r="94" spans="1:17" x14ac:dyDescent="0.25">
      <c r="A94" s="32" t="s">
        <v>25</v>
      </c>
      <c r="B94" s="450" t="s">
        <v>26</v>
      </c>
      <c r="C94" s="767" t="s">
        <v>482</v>
      </c>
      <c r="D94" s="767"/>
      <c r="E94" s="767"/>
      <c r="F94" s="767"/>
      <c r="G94" s="767"/>
      <c r="H94" s="768"/>
    </row>
    <row r="95" spans="1:17" ht="12.75" customHeight="1" x14ac:dyDescent="0.25">
      <c r="A95" s="37" t="s">
        <v>27</v>
      </c>
      <c r="B95" s="451" t="s">
        <v>28</v>
      </c>
      <c r="C95" s="770" t="s">
        <v>483</v>
      </c>
      <c r="D95" s="770"/>
      <c r="E95" s="770"/>
      <c r="F95" s="770"/>
      <c r="G95" s="770"/>
      <c r="H95" s="771"/>
    </row>
    <row r="96" spans="1:17" ht="12.75" customHeight="1" x14ac:dyDescent="0.25">
      <c r="A96" s="32" t="s">
        <v>29</v>
      </c>
      <c r="B96" s="450" t="s">
        <v>31</v>
      </c>
      <c r="C96" s="767" t="s">
        <v>484</v>
      </c>
      <c r="D96" s="767"/>
      <c r="E96" s="767"/>
      <c r="F96" s="767"/>
      <c r="G96" s="767"/>
      <c r="H96" s="768"/>
    </row>
    <row r="97" spans="1:8" x14ac:dyDescent="0.25">
      <c r="A97" s="37" t="s">
        <v>33</v>
      </c>
      <c r="B97" s="451" t="s">
        <v>34</v>
      </c>
      <c r="C97" s="770" t="s">
        <v>485</v>
      </c>
      <c r="D97" s="770"/>
      <c r="E97" s="770"/>
      <c r="F97" s="770"/>
      <c r="G97" s="770"/>
      <c r="H97" s="771"/>
    </row>
    <row r="98" spans="1:8" x14ac:dyDescent="0.25">
      <c r="A98" s="32" t="s">
        <v>43</v>
      </c>
      <c r="B98" s="450" t="s">
        <v>45</v>
      </c>
      <c r="C98" s="767" t="s">
        <v>486</v>
      </c>
      <c r="D98" s="767"/>
      <c r="E98" s="767"/>
      <c r="F98" s="767"/>
      <c r="G98" s="767"/>
      <c r="H98" s="768"/>
    </row>
    <row r="99" spans="1:8" x14ac:dyDescent="0.25">
      <c r="A99" s="37" t="s">
        <v>56</v>
      </c>
      <c r="B99" s="451" t="s">
        <v>58</v>
      </c>
      <c r="C99" s="770" t="s">
        <v>485</v>
      </c>
      <c r="D99" s="770"/>
      <c r="E99" s="770"/>
      <c r="F99" s="770"/>
      <c r="G99" s="770"/>
      <c r="H99" s="771"/>
    </row>
    <row r="100" spans="1:8" ht="12.75" customHeight="1" x14ac:dyDescent="0.25">
      <c r="A100" s="32" t="s">
        <v>63</v>
      </c>
      <c r="B100" s="450" t="s">
        <v>65</v>
      </c>
      <c r="C100" s="767" t="s">
        <v>487</v>
      </c>
      <c r="D100" s="767"/>
      <c r="E100" s="767"/>
      <c r="F100" s="767"/>
      <c r="G100" s="767"/>
      <c r="H100" s="768"/>
    </row>
    <row r="101" spans="1:8" x14ac:dyDescent="0.25">
      <c r="A101" s="37" t="s">
        <v>69</v>
      </c>
      <c r="B101" s="451" t="s">
        <v>70</v>
      </c>
      <c r="C101" s="770" t="s">
        <v>485</v>
      </c>
      <c r="D101" s="770"/>
      <c r="E101" s="770"/>
      <c r="F101" s="770"/>
      <c r="G101" s="770"/>
      <c r="H101" s="771"/>
    </row>
    <row r="102" spans="1:8" x14ac:dyDescent="0.25">
      <c r="A102" s="32" t="s">
        <v>71</v>
      </c>
      <c r="B102" s="450" t="s">
        <v>72</v>
      </c>
      <c r="C102" s="767" t="s">
        <v>485</v>
      </c>
      <c r="D102" s="767"/>
      <c r="E102" s="767"/>
      <c r="F102" s="767"/>
      <c r="G102" s="767"/>
      <c r="H102" s="768"/>
    </row>
    <row r="103" spans="1:8" x14ac:dyDescent="0.25">
      <c r="A103" s="37" t="s">
        <v>73</v>
      </c>
      <c r="B103" s="451" t="s">
        <v>74</v>
      </c>
      <c r="C103" s="770" t="s">
        <v>488</v>
      </c>
      <c r="D103" s="770"/>
      <c r="E103" s="770"/>
      <c r="F103" s="770"/>
      <c r="G103" s="770"/>
      <c r="H103" s="771"/>
    </row>
    <row r="104" spans="1:8" ht="12.75" customHeight="1" x14ac:dyDescent="0.25">
      <c r="A104" s="32" t="s">
        <v>73</v>
      </c>
      <c r="B104" s="450" t="s">
        <v>75</v>
      </c>
      <c r="C104" s="767" t="s">
        <v>489</v>
      </c>
      <c r="D104" s="767"/>
      <c r="E104" s="767"/>
      <c r="F104" s="767"/>
      <c r="G104" s="767"/>
      <c r="H104" s="768"/>
    </row>
    <row r="105" spans="1:8" ht="12.75" customHeight="1" x14ac:dyDescent="0.25">
      <c r="A105" s="37" t="s">
        <v>73</v>
      </c>
      <c r="B105" s="451" t="s">
        <v>76</v>
      </c>
      <c r="C105" s="770" t="s">
        <v>490</v>
      </c>
      <c r="D105" s="770"/>
      <c r="E105" s="770"/>
      <c r="F105" s="770"/>
      <c r="G105" s="770"/>
      <c r="H105" s="771"/>
    </row>
    <row r="106" spans="1:8" x14ac:dyDescent="0.25">
      <c r="A106" s="32" t="s">
        <v>73</v>
      </c>
      <c r="B106" s="450" t="s">
        <v>78</v>
      </c>
      <c r="C106" s="767" t="s">
        <v>485</v>
      </c>
      <c r="D106" s="767"/>
      <c r="E106" s="767"/>
      <c r="F106" s="767"/>
      <c r="G106" s="767"/>
      <c r="H106" s="768"/>
    </row>
    <row r="107" spans="1:8" ht="12.75" customHeight="1" x14ac:dyDescent="0.25">
      <c r="A107" s="37" t="s">
        <v>82</v>
      </c>
      <c r="B107" s="451" t="s">
        <v>83</v>
      </c>
      <c r="C107" s="770" t="s">
        <v>491</v>
      </c>
      <c r="D107" s="770"/>
      <c r="E107" s="770"/>
      <c r="F107" s="770"/>
      <c r="G107" s="770"/>
      <c r="H107" s="771"/>
    </row>
    <row r="108" spans="1:8" x14ac:dyDescent="0.25">
      <c r="A108" s="32" t="s">
        <v>89</v>
      </c>
      <c r="B108" s="450" t="s">
        <v>90</v>
      </c>
      <c r="C108" s="767" t="s">
        <v>485</v>
      </c>
      <c r="D108" s="767"/>
      <c r="E108" s="767"/>
      <c r="F108" s="767"/>
      <c r="G108" s="767"/>
      <c r="H108" s="768"/>
    </row>
    <row r="109" spans="1:8" ht="12.75" customHeight="1" x14ac:dyDescent="0.25">
      <c r="A109" s="37" t="s">
        <v>89</v>
      </c>
      <c r="B109" s="451" t="s">
        <v>91</v>
      </c>
      <c r="C109" s="770" t="s">
        <v>492</v>
      </c>
      <c r="D109" s="770"/>
      <c r="E109" s="770"/>
      <c r="F109" s="770"/>
      <c r="G109" s="770"/>
      <c r="H109" s="771"/>
    </row>
    <row r="110" spans="1:8" ht="24.75" customHeight="1" x14ac:dyDescent="0.25">
      <c r="A110" s="32" t="s">
        <v>89</v>
      </c>
      <c r="B110" s="450" t="s">
        <v>92</v>
      </c>
      <c r="C110" s="767" t="s">
        <v>493</v>
      </c>
      <c r="D110" s="767"/>
      <c r="E110" s="767"/>
      <c r="F110" s="767"/>
      <c r="G110" s="767"/>
      <c r="H110" s="768"/>
    </row>
    <row r="111" spans="1:8" x14ac:dyDescent="0.25">
      <c r="A111" s="37" t="s">
        <v>102</v>
      </c>
      <c r="B111" s="451" t="s">
        <v>103</v>
      </c>
      <c r="C111" s="770" t="s">
        <v>485</v>
      </c>
      <c r="D111" s="770"/>
      <c r="E111" s="770"/>
      <c r="F111" s="770"/>
      <c r="G111" s="770"/>
      <c r="H111" s="771"/>
    </row>
    <row r="112" spans="1:8" ht="12.75" customHeight="1" x14ac:dyDescent="0.25">
      <c r="A112" s="32" t="s">
        <v>123</v>
      </c>
      <c r="B112" s="450" t="s">
        <v>124</v>
      </c>
      <c r="C112" s="767" t="s">
        <v>300</v>
      </c>
      <c r="D112" s="767"/>
      <c r="E112" s="767"/>
      <c r="F112" s="767"/>
      <c r="G112" s="767"/>
      <c r="H112" s="768"/>
    </row>
    <row r="113" spans="1:8" ht="12.75" customHeight="1" x14ac:dyDescent="0.25">
      <c r="A113" s="37" t="s">
        <v>127</v>
      </c>
      <c r="B113" s="451" t="s">
        <v>128</v>
      </c>
      <c r="C113" s="770" t="s">
        <v>301</v>
      </c>
      <c r="D113" s="770"/>
      <c r="E113" s="770"/>
      <c r="F113" s="770"/>
      <c r="G113" s="770"/>
      <c r="H113" s="771"/>
    </row>
    <row r="114" spans="1:8" ht="12.75" customHeight="1" thickBot="1" x14ac:dyDescent="0.3">
      <c r="A114" s="43" t="s">
        <v>133</v>
      </c>
      <c r="B114" s="516" t="s">
        <v>135</v>
      </c>
      <c r="C114" s="773" t="s">
        <v>302</v>
      </c>
      <c r="D114" s="773"/>
      <c r="E114" s="773"/>
      <c r="F114" s="773"/>
      <c r="G114" s="773"/>
      <c r="H114" s="774"/>
    </row>
    <row r="116" spans="1:8" ht="27.75" customHeight="1" x14ac:dyDescent="0.25">
      <c r="A116" s="707" t="s">
        <v>495</v>
      </c>
      <c r="B116" s="707"/>
      <c r="C116" s="707"/>
      <c r="D116" s="707"/>
      <c r="E116" s="707"/>
      <c r="F116" s="707"/>
      <c r="G116" s="707"/>
      <c r="H116" s="707"/>
    </row>
    <row r="117" spans="1:8" ht="12.75" customHeight="1" x14ac:dyDescent="0.25">
      <c r="A117" s="255" t="s">
        <v>359</v>
      </c>
      <c r="B117" s="692"/>
      <c r="C117" s="692"/>
      <c r="D117" s="692"/>
      <c r="E117" s="692"/>
      <c r="F117" s="692"/>
      <c r="G117" s="692"/>
      <c r="H117" s="692"/>
    </row>
  </sheetData>
  <autoFilter ref="A3:H4"/>
  <mergeCells count="37">
    <mergeCell ref="C113:H113"/>
    <mergeCell ref="C114:H114"/>
    <mergeCell ref="A85:H85"/>
    <mergeCell ref="A116:H116"/>
    <mergeCell ref="C107:H107"/>
    <mergeCell ref="C108:H108"/>
    <mergeCell ref="C109:H109"/>
    <mergeCell ref="C110:H110"/>
    <mergeCell ref="C111:H111"/>
    <mergeCell ref="C112:H112"/>
    <mergeCell ref="C101:H101"/>
    <mergeCell ref="C102:H102"/>
    <mergeCell ref="C103:H103"/>
    <mergeCell ref="C104:H104"/>
    <mergeCell ref="C105:H105"/>
    <mergeCell ref="C106:H106"/>
    <mergeCell ref="C100:H100"/>
    <mergeCell ref="C89:H89"/>
    <mergeCell ref="C90:H90"/>
    <mergeCell ref="C91:H91"/>
    <mergeCell ref="C92:H92"/>
    <mergeCell ref="C93:H93"/>
    <mergeCell ref="C94:H94"/>
    <mergeCell ref="C95:H95"/>
    <mergeCell ref="C96:H96"/>
    <mergeCell ref="C97:H97"/>
    <mergeCell ref="C98:H98"/>
    <mergeCell ref="C99:H99"/>
    <mergeCell ref="H3:H4"/>
    <mergeCell ref="A2:B2"/>
    <mergeCell ref="G3:G4"/>
    <mergeCell ref="A3:A4"/>
    <mergeCell ref="B3:B4"/>
    <mergeCell ref="C3:C4"/>
    <mergeCell ref="D3:D4"/>
    <mergeCell ref="E3:E4"/>
    <mergeCell ref="F3:F4"/>
  </mergeCells>
  <hyperlinks>
    <hyperlink ref="A2:B2" location="TOC!A1" display="Return to Table of Contents"/>
  </hyperlinks>
  <pageMargins left="0.25" right="0.25" top="0.75" bottom="0.75" header="0.3" footer="0.3"/>
  <pageSetup scale="62" fitToHeight="0" orientation="portrait" horizontalDpi="1200" verticalDpi="1200" r:id="rId1"/>
  <headerFooter>
    <oddHeader>&amp;L2018-19 Survey of Dental Education
Report 2 - Tuition, Admission, and Attrition</oddHeader>
  </headerFooter>
  <rowBreaks count="1" manualBreakCount="1">
    <brk id="8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pane ySplit="2" topLeftCell="A3" activePane="bottomLeft" state="frozen"/>
      <selection activeCell="G99" sqref="G99"/>
      <selection pane="bottomLeft"/>
    </sheetView>
  </sheetViews>
  <sheetFormatPr defaultColWidth="9.1796875" defaultRowHeight="12.5" x14ac:dyDescent="0.25"/>
  <cols>
    <col min="1" max="15" width="9.1796875" style="505"/>
    <col min="16" max="16" width="4.1796875" style="505" customWidth="1"/>
    <col min="17" max="16384" width="9.1796875" style="505"/>
  </cols>
  <sheetData>
    <row r="1" spans="1:14" ht="15" x14ac:dyDescent="0.3">
      <c r="A1" s="115" t="s">
        <v>514</v>
      </c>
    </row>
    <row r="2" spans="1:14" x14ac:dyDescent="0.25">
      <c r="A2" s="713" t="s">
        <v>1</v>
      </c>
      <c r="B2" s="713"/>
      <c r="C2" s="713"/>
    </row>
    <row r="4" spans="1:14" x14ac:dyDescent="0.25">
      <c r="C4" s="505" t="s">
        <v>327</v>
      </c>
      <c r="D4" s="505" t="s">
        <v>141</v>
      </c>
      <c r="E4" s="505" t="s">
        <v>142</v>
      </c>
      <c r="F4" s="505" t="s">
        <v>143</v>
      </c>
      <c r="G4" s="505" t="s">
        <v>144</v>
      </c>
      <c r="H4" s="505" t="s">
        <v>145</v>
      </c>
      <c r="I4" s="505" t="s">
        <v>146</v>
      </c>
      <c r="J4" s="505" t="s">
        <v>147</v>
      </c>
      <c r="K4" s="505" t="s">
        <v>148</v>
      </c>
      <c r="L4" s="505" t="s">
        <v>149</v>
      </c>
      <c r="M4" s="505" t="s">
        <v>150</v>
      </c>
      <c r="N4" s="505" t="s">
        <v>151</v>
      </c>
    </row>
    <row r="5" spans="1:14" x14ac:dyDescent="0.25">
      <c r="B5" s="505" t="s">
        <v>507</v>
      </c>
      <c r="C5" s="505">
        <v>19.399999999999999</v>
      </c>
      <c r="D5" s="505">
        <v>18.8</v>
      </c>
      <c r="E5" s="505">
        <v>18.899999999999999</v>
      </c>
      <c r="F5" s="505">
        <v>19.2</v>
      </c>
      <c r="G5" s="505">
        <v>19.5</v>
      </c>
      <c r="H5" s="505">
        <v>19.8</v>
      </c>
      <c r="I5" s="505">
        <v>19.8</v>
      </c>
      <c r="J5" s="505">
        <v>19.899999999999999</v>
      </c>
      <c r="K5" s="533">
        <v>20.100000000000001</v>
      </c>
      <c r="L5" s="505">
        <v>20.2</v>
      </c>
      <c r="M5" s="505">
        <v>20.3</v>
      </c>
      <c r="N5" s="505">
        <v>20.5</v>
      </c>
    </row>
    <row r="6" spans="1:14" x14ac:dyDescent="0.25">
      <c r="B6" s="505" t="s">
        <v>508</v>
      </c>
      <c r="C6" s="505">
        <v>18.7</v>
      </c>
      <c r="D6" s="505">
        <v>19.2</v>
      </c>
      <c r="E6" s="505">
        <v>19.3</v>
      </c>
      <c r="F6" s="505">
        <v>19.399999999999999</v>
      </c>
      <c r="G6" s="505">
        <v>19.899999999999999</v>
      </c>
      <c r="H6" s="505">
        <v>20.100000000000001</v>
      </c>
      <c r="I6" s="505">
        <v>19.899999999999999</v>
      </c>
      <c r="J6" s="505">
        <v>19.899999999999999</v>
      </c>
      <c r="K6" s="533">
        <v>20.100000000000001</v>
      </c>
      <c r="L6" s="505">
        <v>20.3</v>
      </c>
      <c r="M6" s="505">
        <v>20.100000000000001</v>
      </c>
      <c r="N6" s="505">
        <v>20.100000000000001</v>
      </c>
    </row>
    <row r="32" ht="9" customHeight="1" x14ac:dyDescent="0.25"/>
    <row r="33" spans="1:15" ht="27.75" customHeight="1" x14ac:dyDescent="0.25">
      <c r="A33" s="781" t="s">
        <v>509</v>
      </c>
      <c r="B33" s="781"/>
      <c r="C33" s="781"/>
      <c r="D33" s="781"/>
      <c r="E33" s="781"/>
      <c r="F33" s="781"/>
      <c r="G33" s="781"/>
      <c r="H33" s="781"/>
      <c r="I33" s="781"/>
      <c r="J33" s="781"/>
      <c r="K33" s="781"/>
      <c r="L33" s="781"/>
      <c r="M33" s="781"/>
      <c r="N33" s="781"/>
      <c r="O33" s="781"/>
    </row>
    <row r="35" spans="1:15" ht="14.25" customHeight="1" x14ac:dyDescent="0.25">
      <c r="A35" s="121" t="s">
        <v>510</v>
      </c>
    </row>
    <row r="36" spans="1:15" x14ac:dyDescent="0.25">
      <c r="A36" s="121" t="s">
        <v>359</v>
      </c>
    </row>
    <row r="38" spans="1:15" ht="15" x14ac:dyDescent="0.3">
      <c r="A38" s="115" t="s">
        <v>515</v>
      </c>
    </row>
    <row r="39" spans="1:15" x14ac:dyDescent="0.25">
      <c r="A39" s="713" t="s">
        <v>1</v>
      </c>
      <c r="B39" s="713"/>
      <c r="C39" s="713"/>
    </row>
    <row r="42" spans="1:15" x14ac:dyDescent="0.25">
      <c r="C42" s="505" t="s">
        <v>327</v>
      </c>
      <c r="D42" s="505" t="s">
        <v>141</v>
      </c>
      <c r="E42" s="505" t="s">
        <v>142</v>
      </c>
      <c r="F42" s="505" t="s">
        <v>143</v>
      </c>
      <c r="G42" s="505" t="s">
        <v>144</v>
      </c>
      <c r="H42" s="505" t="s">
        <v>145</v>
      </c>
      <c r="I42" s="505" t="s">
        <v>146</v>
      </c>
      <c r="J42" s="505" t="s">
        <v>147</v>
      </c>
      <c r="K42" s="505" t="s">
        <v>148</v>
      </c>
      <c r="L42" s="505" t="s">
        <v>149</v>
      </c>
      <c r="M42" s="505" t="s">
        <v>150</v>
      </c>
      <c r="N42" s="505" t="s">
        <v>151</v>
      </c>
    </row>
    <row r="43" spans="1:15" x14ac:dyDescent="0.25">
      <c r="B43" s="505" t="s">
        <v>511</v>
      </c>
      <c r="C43" s="534">
        <v>3.47</v>
      </c>
      <c r="D43" s="534">
        <v>3.48</v>
      </c>
      <c r="E43" s="534">
        <v>3.48</v>
      </c>
      <c r="F43" s="534">
        <v>3.47</v>
      </c>
      <c r="G43" s="534">
        <v>3.47</v>
      </c>
      <c r="H43" s="534">
        <v>3.48</v>
      </c>
      <c r="I43" s="534">
        <v>3.46</v>
      </c>
      <c r="J43" s="534">
        <v>3.49</v>
      </c>
      <c r="K43" s="534">
        <v>3.48</v>
      </c>
      <c r="L43" s="505">
        <v>3.48</v>
      </c>
      <c r="M43" s="535">
        <v>3.5</v>
      </c>
      <c r="N43" s="505">
        <v>3.49</v>
      </c>
    </row>
    <row r="44" spans="1:15" x14ac:dyDescent="0.25">
      <c r="B44" s="505" t="s">
        <v>512</v>
      </c>
      <c r="C44" s="534">
        <v>3.55</v>
      </c>
      <c r="D44" s="534">
        <v>3.54</v>
      </c>
      <c r="E44" s="534">
        <v>3.56</v>
      </c>
      <c r="F44" s="534">
        <v>3.55</v>
      </c>
      <c r="G44" s="534">
        <v>3.55</v>
      </c>
      <c r="H44" s="534">
        <v>3.55</v>
      </c>
      <c r="I44" s="534">
        <v>3.54</v>
      </c>
      <c r="J44" s="534">
        <v>3.56</v>
      </c>
      <c r="K44" s="534">
        <v>3.56</v>
      </c>
      <c r="L44" s="505">
        <v>3.55</v>
      </c>
      <c r="M44" s="505">
        <v>3.59</v>
      </c>
      <c r="N44" s="505">
        <v>3.57</v>
      </c>
    </row>
    <row r="69" spans="1:15" ht="27" customHeight="1" x14ac:dyDescent="0.25">
      <c r="A69" s="781" t="s">
        <v>513</v>
      </c>
      <c r="B69" s="781"/>
      <c r="C69" s="781"/>
      <c r="D69" s="781"/>
      <c r="E69" s="781"/>
      <c r="F69" s="781"/>
      <c r="G69" s="781"/>
      <c r="H69" s="781"/>
      <c r="I69" s="781"/>
      <c r="J69" s="781"/>
      <c r="K69" s="781"/>
      <c r="L69" s="781"/>
      <c r="M69" s="781"/>
      <c r="N69" s="781"/>
      <c r="O69" s="781"/>
    </row>
    <row r="71" spans="1:15" x14ac:dyDescent="0.25">
      <c r="A71" s="121" t="s">
        <v>510</v>
      </c>
    </row>
    <row r="72" spans="1:15" x14ac:dyDescent="0.25">
      <c r="A72" s="121" t="s">
        <v>359</v>
      </c>
    </row>
    <row r="74" spans="1:15" ht="12.75" customHeight="1" x14ac:dyDescent="0.25">
      <c r="C74" s="122"/>
      <c r="D74" s="122"/>
      <c r="E74" s="122"/>
      <c r="F74" s="122"/>
      <c r="G74" s="122"/>
      <c r="H74" s="122"/>
      <c r="I74" s="122"/>
      <c r="J74" s="122"/>
      <c r="K74" s="122"/>
      <c r="L74" s="122"/>
      <c r="M74" s="122"/>
      <c r="N74" s="122"/>
      <c r="O74" s="122"/>
    </row>
    <row r="75" spans="1:15" x14ac:dyDescent="0.25">
      <c r="C75" s="122"/>
      <c r="D75" s="122"/>
      <c r="E75" s="122"/>
      <c r="F75" s="122"/>
      <c r="G75" s="122"/>
      <c r="H75" s="122"/>
      <c r="I75" s="122"/>
      <c r="J75" s="122"/>
      <c r="K75" s="122"/>
      <c r="L75" s="122"/>
      <c r="M75" s="122"/>
      <c r="N75" s="122"/>
      <c r="O75" s="122"/>
    </row>
  </sheetData>
  <mergeCells count="4">
    <mergeCell ref="A2:C2"/>
    <mergeCell ref="A33:O33"/>
    <mergeCell ref="A39:C39"/>
    <mergeCell ref="A69:O69"/>
  </mergeCells>
  <hyperlinks>
    <hyperlink ref="A2:C2" location="TOC!A1" display="Return to Table of Contents"/>
    <hyperlink ref="A39:C39" location="TOC!A1" display="Return to Table of Contents"/>
  </hyperlinks>
  <pageMargins left="0.25" right="0.25" top="0.75" bottom="0.75" header="0.3" footer="0.3"/>
  <pageSetup scale="73" fitToHeight="0" orientation="portrait" r:id="rId1"/>
  <headerFooter>
    <oddHeader>&amp;L2018-19 Survey of Dental Education
Report 2 - Tuition, Admission, and Attrition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7265625" style="216" customWidth="1"/>
    <col min="2" max="2" width="50" style="216" customWidth="1"/>
    <col min="3" max="7" width="14.7265625" style="216" customWidth="1"/>
    <col min="8" max="16384" width="9.1796875" style="1"/>
  </cols>
  <sheetData>
    <row r="1" spans="1:7" ht="15" x14ac:dyDescent="0.3">
      <c r="A1" s="2" t="s">
        <v>503</v>
      </c>
    </row>
    <row r="2" spans="1:7" ht="13" thickBot="1" x14ac:dyDescent="0.3">
      <c r="A2" s="698" t="s">
        <v>1</v>
      </c>
      <c r="B2" s="698"/>
    </row>
    <row r="3" spans="1:7" ht="29.25" customHeight="1" x14ac:dyDescent="0.3">
      <c r="A3" s="699"/>
      <c r="B3" s="700"/>
      <c r="C3" s="782" t="s">
        <v>496</v>
      </c>
      <c r="D3" s="783"/>
      <c r="E3" s="784"/>
      <c r="F3" s="785" t="s">
        <v>497</v>
      </c>
      <c r="G3" s="786"/>
    </row>
    <row r="4" spans="1:7" ht="26" x14ac:dyDescent="0.3">
      <c r="A4" s="662" t="s">
        <v>7</v>
      </c>
      <c r="B4" s="659" t="s">
        <v>8</v>
      </c>
      <c r="C4" s="663" t="s">
        <v>199</v>
      </c>
      <c r="D4" s="663" t="s">
        <v>200</v>
      </c>
      <c r="E4" s="664" t="s">
        <v>201</v>
      </c>
      <c r="F4" s="665" t="s">
        <v>201</v>
      </c>
      <c r="G4" s="666" t="s">
        <v>223</v>
      </c>
    </row>
    <row r="5" spans="1:7" x14ac:dyDescent="0.25">
      <c r="A5" s="14" t="s">
        <v>11</v>
      </c>
      <c r="B5" s="15" t="s">
        <v>12</v>
      </c>
      <c r="C5" s="518">
        <v>21.2</v>
      </c>
      <c r="D5" s="519">
        <v>20</v>
      </c>
      <c r="E5" s="520">
        <v>20.9</v>
      </c>
      <c r="F5" s="521">
        <v>3.64</v>
      </c>
      <c r="G5" s="522">
        <v>3.71</v>
      </c>
    </row>
    <row r="6" spans="1:7" x14ac:dyDescent="0.25">
      <c r="A6" s="19" t="s">
        <v>13</v>
      </c>
      <c r="B6" s="20" t="s">
        <v>14</v>
      </c>
      <c r="C6" s="523">
        <v>19.100000000000001</v>
      </c>
      <c r="D6" s="524">
        <v>19.399999999999999</v>
      </c>
      <c r="E6" s="525">
        <v>19.2</v>
      </c>
      <c r="F6" s="526">
        <v>3.21</v>
      </c>
      <c r="G6" s="527">
        <v>3.33</v>
      </c>
    </row>
    <row r="7" spans="1:7" x14ac:dyDescent="0.25">
      <c r="A7" s="14" t="s">
        <v>13</v>
      </c>
      <c r="B7" s="15" t="s">
        <v>15</v>
      </c>
      <c r="C7" s="518">
        <v>20.100000000000001</v>
      </c>
      <c r="D7" s="519">
        <v>20.5</v>
      </c>
      <c r="E7" s="520">
        <v>20</v>
      </c>
      <c r="F7" s="521">
        <v>3.39</v>
      </c>
      <c r="G7" s="522">
        <v>3.46</v>
      </c>
    </row>
    <row r="8" spans="1:7" x14ac:dyDescent="0.25">
      <c r="A8" s="19" t="s">
        <v>16</v>
      </c>
      <c r="B8" s="20" t="s">
        <v>17</v>
      </c>
      <c r="C8" s="523">
        <v>22</v>
      </c>
      <c r="D8" s="524">
        <v>21</v>
      </c>
      <c r="E8" s="525">
        <v>21</v>
      </c>
      <c r="F8" s="526">
        <v>3.46</v>
      </c>
      <c r="G8" s="527">
        <v>3.55</v>
      </c>
    </row>
    <row r="9" spans="1:7" x14ac:dyDescent="0.25">
      <c r="A9" s="14" t="s">
        <v>16</v>
      </c>
      <c r="B9" s="15" t="s">
        <v>18</v>
      </c>
      <c r="C9" s="518">
        <v>22</v>
      </c>
      <c r="D9" s="519">
        <v>21</v>
      </c>
      <c r="E9" s="520">
        <v>22.1</v>
      </c>
      <c r="F9" s="521">
        <v>3.49</v>
      </c>
      <c r="G9" s="522">
        <v>3.57</v>
      </c>
    </row>
    <row r="10" spans="1:7" x14ac:dyDescent="0.25">
      <c r="A10" s="19" t="s">
        <v>16</v>
      </c>
      <c r="B10" s="20" t="s">
        <v>19</v>
      </c>
      <c r="C10" s="523">
        <v>23</v>
      </c>
      <c r="D10" s="524">
        <v>22</v>
      </c>
      <c r="E10" s="525">
        <v>23</v>
      </c>
      <c r="F10" s="526">
        <v>3.77</v>
      </c>
      <c r="G10" s="527">
        <v>3.8</v>
      </c>
    </row>
    <row r="11" spans="1:7" x14ac:dyDescent="0.25">
      <c r="A11" s="14" t="s">
        <v>16</v>
      </c>
      <c r="B11" s="15" t="s">
        <v>20</v>
      </c>
      <c r="C11" s="518">
        <v>20.3</v>
      </c>
      <c r="D11" s="519">
        <v>19.899999999999999</v>
      </c>
      <c r="E11" s="520">
        <v>20.100000000000001</v>
      </c>
      <c r="F11" s="521">
        <v>3.5</v>
      </c>
      <c r="G11" s="522">
        <v>3.57</v>
      </c>
    </row>
    <row r="12" spans="1:7" x14ac:dyDescent="0.25">
      <c r="A12" s="19" t="s">
        <v>16</v>
      </c>
      <c r="B12" s="20" t="s">
        <v>21</v>
      </c>
      <c r="C12" s="523">
        <v>20</v>
      </c>
      <c r="D12" s="524">
        <v>20</v>
      </c>
      <c r="E12" s="525">
        <v>20</v>
      </c>
      <c r="F12" s="526">
        <v>3.43</v>
      </c>
      <c r="G12" s="527">
        <v>3.54</v>
      </c>
    </row>
    <row r="13" spans="1:7" x14ac:dyDescent="0.25">
      <c r="A13" s="14" t="s">
        <v>16</v>
      </c>
      <c r="B13" s="15" t="s">
        <v>22</v>
      </c>
      <c r="C13" s="518">
        <v>19.899999999999999</v>
      </c>
      <c r="D13" s="519">
        <v>20</v>
      </c>
      <c r="E13" s="520">
        <v>19.899999999999999</v>
      </c>
      <c r="F13" s="521">
        <v>3.12</v>
      </c>
      <c r="G13" s="522">
        <v>3.26</v>
      </c>
    </row>
    <row r="14" spans="1:7" x14ac:dyDescent="0.25">
      <c r="A14" s="19" t="s">
        <v>23</v>
      </c>
      <c r="B14" s="20" t="s">
        <v>24</v>
      </c>
      <c r="C14" s="523">
        <v>19.899999999999999</v>
      </c>
      <c r="D14" s="524">
        <v>19.899999999999999</v>
      </c>
      <c r="E14" s="525">
        <v>20</v>
      </c>
      <c r="F14" s="526">
        <v>3.52</v>
      </c>
      <c r="G14" s="527">
        <v>3.57</v>
      </c>
    </row>
    <row r="15" spans="1:7" x14ac:dyDescent="0.25">
      <c r="A15" s="14" t="s">
        <v>25</v>
      </c>
      <c r="B15" s="15" t="s">
        <v>26</v>
      </c>
      <c r="C15" s="518">
        <v>21.4</v>
      </c>
      <c r="D15" s="519">
        <v>20.8</v>
      </c>
      <c r="E15" s="520">
        <v>21.4</v>
      </c>
      <c r="F15" s="521">
        <v>3.5</v>
      </c>
      <c r="G15" s="522">
        <v>3.6</v>
      </c>
    </row>
    <row r="16" spans="1:7" x14ac:dyDescent="0.25">
      <c r="A16" s="19" t="s">
        <v>27</v>
      </c>
      <c r="B16" s="20" t="s">
        <v>28</v>
      </c>
      <c r="C16" s="523">
        <v>18.100000000000001</v>
      </c>
      <c r="D16" s="524">
        <v>17.899999999999999</v>
      </c>
      <c r="E16" s="525">
        <v>18.2</v>
      </c>
      <c r="F16" s="526">
        <v>3.05</v>
      </c>
      <c r="G16" s="527">
        <v>3.22</v>
      </c>
    </row>
    <row r="17" spans="1:7" x14ac:dyDescent="0.25">
      <c r="A17" s="14" t="s">
        <v>29</v>
      </c>
      <c r="B17" s="15" t="s">
        <v>30</v>
      </c>
      <c r="C17" s="518">
        <v>22</v>
      </c>
      <c r="D17" s="519">
        <v>21</v>
      </c>
      <c r="E17" s="520">
        <v>22</v>
      </c>
      <c r="F17" s="521">
        <v>3.68</v>
      </c>
      <c r="G17" s="522">
        <v>3.74</v>
      </c>
    </row>
    <row r="18" spans="1:7" x14ac:dyDescent="0.25">
      <c r="A18" s="19" t="s">
        <v>29</v>
      </c>
      <c r="B18" s="20" t="s">
        <v>31</v>
      </c>
      <c r="C18" s="523">
        <v>21</v>
      </c>
      <c r="D18" s="524">
        <v>22</v>
      </c>
      <c r="E18" s="525">
        <v>22</v>
      </c>
      <c r="F18" s="526">
        <v>3.6</v>
      </c>
      <c r="G18" s="527">
        <v>3.6</v>
      </c>
    </row>
    <row r="19" spans="1:7" x14ac:dyDescent="0.25">
      <c r="A19" s="14" t="s">
        <v>29</v>
      </c>
      <c r="B19" s="15" t="s">
        <v>32</v>
      </c>
      <c r="C19" s="518">
        <v>20</v>
      </c>
      <c r="D19" s="519">
        <v>20</v>
      </c>
      <c r="E19" s="520">
        <v>20</v>
      </c>
      <c r="F19" s="521">
        <v>3.45</v>
      </c>
      <c r="G19" s="522">
        <v>3.54</v>
      </c>
    </row>
    <row r="20" spans="1:7" x14ac:dyDescent="0.25">
      <c r="A20" s="19" t="s">
        <v>33</v>
      </c>
      <c r="B20" s="20" t="s">
        <v>34</v>
      </c>
      <c r="C20" s="523">
        <v>20</v>
      </c>
      <c r="D20" s="524">
        <v>20</v>
      </c>
      <c r="E20" s="525">
        <v>20</v>
      </c>
      <c r="F20" s="526">
        <v>3.56</v>
      </c>
      <c r="G20" s="527">
        <v>3.62</v>
      </c>
    </row>
    <row r="21" spans="1:7" x14ac:dyDescent="0.25">
      <c r="A21" s="14" t="s">
        <v>35</v>
      </c>
      <c r="B21" s="15" t="s">
        <v>36</v>
      </c>
      <c r="C21" s="518">
        <v>19.5</v>
      </c>
      <c r="D21" s="519">
        <v>19.2</v>
      </c>
      <c r="E21" s="520">
        <v>19</v>
      </c>
      <c r="F21" s="521">
        <v>3.49</v>
      </c>
      <c r="G21" s="522">
        <v>3.61</v>
      </c>
    </row>
    <row r="22" spans="1:7" x14ac:dyDescent="0.25">
      <c r="A22" s="19" t="s">
        <v>35</v>
      </c>
      <c r="B22" s="20" t="s">
        <v>37</v>
      </c>
      <c r="C22" s="523">
        <v>21</v>
      </c>
      <c r="D22" s="524">
        <v>20</v>
      </c>
      <c r="E22" s="525">
        <v>20</v>
      </c>
      <c r="F22" s="526">
        <v>3.51</v>
      </c>
      <c r="G22" s="527">
        <v>3.58</v>
      </c>
    </row>
    <row r="23" spans="1:7" x14ac:dyDescent="0.25">
      <c r="A23" s="14" t="s">
        <v>35</v>
      </c>
      <c r="B23" s="15" t="s">
        <v>38</v>
      </c>
      <c r="C23" s="518">
        <v>19.399999999999999</v>
      </c>
      <c r="D23" s="519">
        <v>19.7</v>
      </c>
      <c r="E23" s="520">
        <v>19.100000000000001</v>
      </c>
      <c r="F23" s="521">
        <v>3.3</v>
      </c>
      <c r="G23" s="522">
        <v>3.4</v>
      </c>
    </row>
    <row r="24" spans="1:7" x14ac:dyDescent="0.25">
      <c r="A24" s="19" t="s">
        <v>39</v>
      </c>
      <c r="B24" s="20" t="s">
        <v>40</v>
      </c>
      <c r="C24" s="523">
        <v>19.899999999999999</v>
      </c>
      <c r="D24" s="524">
        <v>19.600000000000001</v>
      </c>
      <c r="E24" s="525">
        <v>19.7</v>
      </c>
      <c r="F24" s="526">
        <v>3.45</v>
      </c>
      <c r="G24" s="527">
        <v>3.55</v>
      </c>
    </row>
    <row r="25" spans="1:7" x14ac:dyDescent="0.25">
      <c r="A25" s="14" t="s">
        <v>41</v>
      </c>
      <c r="B25" s="15" t="s">
        <v>42</v>
      </c>
      <c r="C25" s="518">
        <v>21</v>
      </c>
      <c r="D25" s="519">
        <v>20</v>
      </c>
      <c r="E25" s="520">
        <v>20.5</v>
      </c>
      <c r="F25" s="521">
        <v>3.67</v>
      </c>
      <c r="G25" s="522">
        <v>3.69</v>
      </c>
    </row>
    <row r="26" spans="1:7" x14ac:dyDescent="0.25">
      <c r="A26" s="19" t="s">
        <v>43</v>
      </c>
      <c r="B26" s="20" t="s">
        <v>44</v>
      </c>
      <c r="C26" s="523">
        <v>20</v>
      </c>
      <c r="D26" s="524">
        <v>19.7</v>
      </c>
      <c r="E26" s="525">
        <v>19.899999999999999</v>
      </c>
      <c r="F26" s="526">
        <v>3.43</v>
      </c>
      <c r="G26" s="527">
        <v>3.54</v>
      </c>
    </row>
    <row r="27" spans="1:7" x14ac:dyDescent="0.25">
      <c r="A27" s="14" t="s">
        <v>43</v>
      </c>
      <c r="B27" s="15" t="s">
        <v>45</v>
      </c>
      <c r="C27" s="518">
        <v>20</v>
      </c>
      <c r="D27" s="519">
        <v>20</v>
      </c>
      <c r="E27" s="520">
        <v>20</v>
      </c>
      <c r="F27" s="521">
        <v>3.46</v>
      </c>
      <c r="G27" s="522">
        <v>3.58</v>
      </c>
    </row>
    <row r="28" spans="1:7" x14ac:dyDescent="0.25">
      <c r="A28" s="19" t="s">
        <v>46</v>
      </c>
      <c r="B28" s="20" t="s">
        <v>47</v>
      </c>
      <c r="C28" s="523">
        <v>20.2</v>
      </c>
      <c r="D28" s="524">
        <v>20</v>
      </c>
      <c r="E28" s="525">
        <v>20.100000000000001</v>
      </c>
      <c r="F28" s="526">
        <v>3.49</v>
      </c>
      <c r="G28" s="527">
        <v>3.57</v>
      </c>
    </row>
    <row r="29" spans="1:7" x14ac:dyDescent="0.25">
      <c r="A29" s="14" t="s">
        <v>48</v>
      </c>
      <c r="B29" s="15" t="s">
        <v>49</v>
      </c>
      <c r="C29" s="518">
        <v>19</v>
      </c>
      <c r="D29" s="519">
        <v>19.399999999999999</v>
      </c>
      <c r="E29" s="520">
        <v>18.600000000000001</v>
      </c>
      <c r="F29" s="521">
        <v>3.27</v>
      </c>
      <c r="G29" s="522">
        <v>3.44</v>
      </c>
    </row>
    <row r="30" spans="1:7" x14ac:dyDescent="0.25">
      <c r="A30" s="19" t="s">
        <v>50</v>
      </c>
      <c r="B30" s="20" t="s">
        <v>51</v>
      </c>
      <c r="C30" s="523">
        <v>20.8</v>
      </c>
      <c r="D30" s="524">
        <v>20.3</v>
      </c>
      <c r="E30" s="525">
        <v>20.8</v>
      </c>
      <c r="F30" s="526">
        <v>3.48</v>
      </c>
      <c r="G30" s="527">
        <v>3.58</v>
      </c>
    </row>
    <row r="31" spans="1:7" x14ac:dyDescent="0.25">
      <c r="A31" s="14" t="s">
        <v>52</v>
      </c>
      <c r="B31" s="15" t="s">
        <v>53</v>
      </c>
      <c r="C31" s="518">
        <v>23.8</v>
      </c>
      <c r="D31" s="519">
        <v>21.3</v>
      </c>
      <c r="E31" s="520">
        <v>23.7</v>
      </c>
      <c r="F31" s="521">
        <v>3.89</v>
      </c>
      <c r="G31" s="522">
        <v>3.91</v>
      </c>
    </row>
    <row r="32" spans="1:7" x14ac:dyDescent="0.25">
      <c r="A32" s="19" t="s">
        <v>52</v>
      </c>
      <c r="B32" s="20" t="s">
        <v>54</v>
      </c>
      <c r="C32" s="523">
        <v>20.399999999999999</v>
      </c>
      <c r="D32" s="524">
        <v>19.899999999999999</v>
      </c>
      <c r="E32" s="525">
        <v>20</v>
      </c>
      <c r="F32" s="526">
        <v>3.4</v>
      </c>
      <c r="G32" s="527">
        <v>3.49</v>
      </c>
    </row>
    <row r="33" spans="1:7" x14ac:dyDescent="0.25">
      <c r="A33" s="14" t="s">
        <v>52</v>
      </c>
      <c r="B33" s="15" t="s">
        <v>55</v>
      </c>
      <c r="C33" s="518">
        <v>20</v>
      </c>
      <c r="D33" s="519">
        <v>19.5</v>
      </c>
      <c r="E33" s="520">
        <v>20</v>
      </c>
      <c r="F33" s="521">
        <v>3.26</v>
      </c>
      <c r="G33" s="522">
        <v>3.36</v>
      </c>
    </row>
    <row r="34" spans="1:7" x14ac:dyDescent="0.25">
      <c r="A34" s="19" t="s">
        <v>56</v>
      </c>
      <c r="B34" s="20" t="s">
        <v>57</v>
      </c>
      <c r="C34" s="523">
        <v>20</v>
      </c>
      <c r="D34" s="524">
        <v>20</v>
      </c>
      <c r="E34" s="525">
        <v>20</v>
      </c>
      <c r="F34" s="526">
        <v>3.59</v>
      </c>
      <c r="G34" s="527">
        <v>3.65</v>
      </c>
    </row>
    <row r="35" spans="1:7" x14ac:dyDescent="0.25">
      <c r="A35" s="14" t="s">
        <v>56</v>
      </c>
      <c r="B35" s="15" t="s">
        <v>58</v>
      </c>
      <c r="C35" s="518">
        <v>21.4</v>
      </c>
      <c r="D35" s="519">
        <v>20.8</v>
      </c>
      <c r="E35" s="520">
        <v>21.2</v>
      </c>
      <c r="F35" s="521">
        <v>3.58</v>
      </c>
      <c r="G35" s="522">
        <v>3.66</v>
      </c>
    </row>
    <row r="36" spans="1:7" x14ac:dyDescent="0.25">
      <c r="A36" s="19" t="s">
        <v>59</v>
      </c>
      <c r="B36" s="20" t="s">
        <v>60</v>
      </c>
      <c r="C36" s="523">
        <v>20.8</v>
      </c>
      <c r="D36" s="524">
        <v>20.399999999999999</v>
      </c>
      <c r="E36" s="525">
        <v>20.5</v>
      </c>
      <c r="F36" s="526">
        <v>3.58</v>
      </c>
      <c r="G36" s="527">
        <v>3.66</v>
      </c>
    </row>
    <row r="37" spans="1:7" x14ac:dyDescent="0.25">
      <c r="A37" s="14" t="s">
        <v>61</v>
      </c>
      <c r="B37" s="15" t="s">
        <v>62</v>
      </c>
      <c r="C37" s="518">
        <v>19</v>
      </c>
      <c r="D37" s="519">
        <v>19.899999999999999</v>
      </c>
      <c r="E37" s="520">
        <v>18.600000000000001</v>
      </c>
      <c r="F37" s="521">
        <v>3.44</v>
      </c>
      <c r="G37" s="522">
        <v>3.62</v>
      </c>
    </row>
    <row r="38" spans="1:7" x14ac:dyDescent="0.25">
      <c r="A38" s="19" t="s">
        <v>63</v>
      </c>
      <c r="B38" s="20" t="s">
        <v>64</v>
      </c>
      <c r="C38" s="523">
        <v>19.8</v>
      </c>
      <c r="D38" s="524">
        <v>19.2</v>
      </c>
      <c r="E38" s="525">
        <v>19.399999999999999</v>
      </c>
      <c r="F38" s="526">
        <v>3.69</v>
      </c>
      <c r="G38" s="527">
        <v>3.73</v>
      </c>
    </row>
    <row r="39" spans="1:7" x14ac:dyDescent="0.25">
      <c r="A39" s="14" t="s">
        <v>63</v>
      </c>
      <c r="B39" s="15" t="s">
        <v>65</v>
      </c>
      <c r="C39" s="518">
        <v>18.8</v>
      </c>
      <c r="D39" s="519">
        <v>19.600000000000001</v>
      </c>
      <c r="E39" s="520">
        <v>18.7</v>
      </c>
      <c r="F39" s="521">
        <v>3.35</v>
      </c>
      <c r="G39" s="522">
        <v>3.44</v>
      </c>
    </row>
    <row r="40" spans="1:7" x14ac:dyDescent="0.25">
      <c r="A40" s="19" t="s">
        <v>66</v>
      </c>
      <c r="B40" s="20" t="s">
        <v>67</v>
      </c>
      <c r="C40" s="523">
        <v>19.600000000000001</v>
      </c>
      <c r="D40" s="524">
        <v>20.3</v>
      </c>
      <c r="E40" s="525">
        <v>19.3</v>
      </c>
      <c r="F40" s="526">
        <v>3.44</v>
      </c>
      <c r="G40" s="527">
        <v>3.59</v>
      </c>
    </row>
    <row r="41" spans="1:7" x14ac:dyDescent="0.25">
      <c r="A41" s="14" t="s">
        <v>66</v>
      </c>
      <c r="B41" s="15" t="s">
        <v>68</v>
      </c>
      <c r="C41" s="518">
        <v>20.100000000000001</v>
      </c>
      <c r="D41" s="519">
        <v>20</v>
      </c>
      <c r="E41" s="520">
        <v>19.5</v>
      </c>
      <c r="F41" s="521">
        <v>3.61</v>
      </c>
      <c r="G41" s="522">
        <v>3.7</v>
      </c>
    </row>
    <row r="42" spans="1:7" x14ac:dyDescent="0.25">
      <c r="A42" s="19" t="s">
        <v>69</v>
      </c>
      <c r="B42" s="20" t="s">
        <v>70</v>
      </c>
      <c r="C42" s="523">
        <v>20.399999999999999</v>
      </c>
      <c r="D42" s="524">
        <v>20.100000000000001</v>
      </c>
      <c r="E42" s="525">
        <v>20.2</v>
      </c>
      <c r="F42" s="526">
        <v>3.34</v>
      </c>
      <c r="G42" s="527">
        <v>3.45</v>
      </c>
    </row>
    <row r="43" spans="1:7" x14ac:dyDescent="0.25">
      <c r="A43" s="14" t="s">
        <v>71</v>
      </c>
      <c r="B43" s="15" t="s">
        <v>72</v>
      </c>
      <c r="C43" s="518">
        <v>21.6</v>
      </c>
      <c r="D43" s="519">
        <v>20.399999999999999</v>
      </c>
      <c r="E43" s="520">
        <v>21.7</v>
      </c>
      <c r="F43" s="521">
        <v>3.58</v>
      </c>
      <c r="G43" s="522">
        <v>3.65</v>
      </c>
    </row>
    <row r="44" spans="1:7" x14ac:dyDescent="0.25">
      <c r="A44" s="19" t="s">
        <v>73</v>
      </c>
      <c r="B44" s="20" t="s">
        <v>74</v>
      </c>
      <c r="C44" s="523">
        <v>23.4</v>
      </c>
      <c r="D44" s="524">
        <v>21.2</v>
      </c>
      <c r="E44" s="525">
        <v>23.3</v>
      </c>
      <c r="F44" s="526">
        <v>3.65</v>
      </c>
      <c r="G44" s="527">
        <v>3.7</v>
      </c>
    </row>
    <row r="45" spans="1:7" x14ac:dyDescent="0.25">
      <c r="A45" s="14" t="s">
        <v>73</v>
      </c>
      <c r="B45" s="15" t="s">
        <v>75</v>
      </c>
      <c r="C45" s="518">
        <v>21.2</v>
      </c>
      <c r="D45" s="519">
        <v>20.2</v>
      </c>
      <c r="E45" s="520">
        <v>21.3</v>
      </c>
      <c r="F45" s="521">
        <v>3.34</v>
      </c>
      <c r="G45" s="522">
        <v>3.44</v>
      </c>
    </row>
    <row r="46" spans="1:7" x14ac:dyDescent="0.25">
      <c r="A46" s="19" t="s">
        <v>73</v>
      </c>
      <c r="B46" s="20" t="s">
        <v>76</v>
      </c>
      <c r="C46" s="523">
        <v>21.6</v>
      </c>
      <c r="D46" s="524">
        <v>20.100000000000001</v>
      </c>
      <c r="E46" s="525">
        <v>21.7</v>
      </c>
      <c r="F46" s="526">
        <v>3.6</v>
      </c>
      <c r="G46" s="527">
        <v>3.65</v>
      </c>
    </row>
    <row r="47" spans="1:7" x14ac:dyDescent="0.25">
      <c r="A47" s="14" t="s">
        <v>73</v>
      </c>
      <c r="B47" s="15" t="s">
        <v>77</v>
      </c>
      <c r="C47" s="518">
        <v>21</v>
      </c>
      <c r="D47" s="519">
        <v>20</v>
      </c>
      <c r="E47" s="520">
        <v>21</v>
      </c>
      <c r="F47" s="521">
        <v>3.32</v>
      </c>
      <c r="G47" s="522">
        <v>3.44</v>
      </c>
    </row>
    <row r="48" spans="1:7" x14ac:dyDescent="0.25">
      <c r="A48" s="19" t="s">
        <v>73</v>
      </c>
      <c r="B48" s="20" t="s">
        <v>78</v>
      </c>
      <c r="C48" s="523">
        <v>20.399999999999999</v>
      </c>
      <c r="D48" s="524">
        <v>19.600000000000001</v>
      </c>
      <c r="E48" s="525">
        <v>19.600000000000001</v>
      </c>
      <c r="F48" s="526">
        <v>3.58</v>
      </c>
      <c r="G48" s="527">
        <v>3.53</v>
      </c>
    </row>
    <row r="49" spans="1:7" x14ac:dyDescent="0.25">
      <c r="A49" s="14" t="s">
        <v>79</v>
      </c>
      <c r="B49" s="15" t="s">
        <v>80</v>
      </c>
      <c r="C49" s="518">
        <v>22</v>
      </c>
      <c r="D49" s="519">
        <v>21</v>
      </c>
      <c r="E49" s="520">
        <v>22</v>
      </c>
      <c r="F49" s="521">
        <v>3.53</v>
      </c>
      <c r="G49" s="522">
        <v>3.56</v>
      </c>
    </row>
    <row r="50" spans="1:7" x14ac:dyDescent="0.25">
      <c r="A50" s="19" t="s">
        <v>79</v>
      </c>
      <c r="B50" s="20" t="s">
        <v>81</v>
      </c>
      <c r="C50" s="523">
        <v>19.899999999999999</v>
      </c>
      <c r="D50" s="524">
        <v>20</v>
      </c>
      <c r="E50" s="525">
        <v>19.5</v>
      </c>
      <c r="F50" s="526">
        <v>3.4</v>
      </c>
      <c r="G50" s="527">
        <v>3.5</v>
      </c>
    </row>
    <row r="51" spans="1:7" x14ac:dyDescent="0.25">
      <c r="A51" s="14" t="s">
        <v>82</v>
      </c>
      <c r="B51" s="15" t="s">
        <v>83</v>
      </c>
      <c r="C51" s="518">
        <v>20.100000000000001</v>
      </c>
      <c r="D51" s="519">
        <v>19.7</v>
      </c>
      <c r="E51" s="520">
        <v>19.8</v>
      </c>
      <c r="F51" s="521">
        <v>3.52</v>
      </c>
      <c r="G51" s="522">
        <v>3.61</v>
      </c>
    </row>
    <row r="52" spans="1:7" x14ac:dyDescent="0.25">
      <c r="A52" s="19" t="s">
        <v>82</v>
      </c>
      <c r="B52" s="20" t="s">
        <v>84</v>
      </c>
      <c r="C52" s="523">
        <v>20.9</v>
      </c>
      <c r="D52" s="524">
        <v>20.6</v>
      </c>
      <c r="E52" s="525">
        <v>20.7</v>
      </c>
      <c r="F52" s="526">
        <v>3.59</v>
      </c>
      <c r="G52" s="527">
        <v>3.66</v>
      </c>
    </row>
    <row r="53" spans="1:7" x14ac:dyDescent="0.25">
      <c r="A53" s="14" t="s">
        <v>85</v>
      </c>
      <c r="B53" s="15" t="s">
        <v>86</v>
      </c>
      <c r="C53" s="518">
        <v>19.600000000000001</v>
      </c>
      <c r="D53" s="519">
        <v>19.600000000000001</v>
      </c>
      <c r="E53" s="520">
        <v>21</v>
      </c>
      <c r="F53" s="521">
        <v>3.5</v>
      </c>
      <c r="G53" s="522">
        <v>3.56</v>
      </c>
    </row>
    <row r="54" spans="1:7" x14ac:dyDescent="0.25">
      <c r="A54" s="19" t="s">
        <v>87</v>
      </c>
      <c r="B54" s="20" t="s">
        <v>88</v>
      </c>
      <c r="C54" s="523">
        <v>20.399999999999999</v>
      </c>
      <c r="D54" s="524">
        <v>20.6</v>
      </c>
      <c r="E54" s="525">
        <v>20.3</v>
      </c>
      <c r="F54" s="526">
        <v>3.62</v>
      </c>
      <c r="G54" s="527">
        <v>3.68</v>
      </c>
    </row>
    <row r="55" spans="1:7" x14ac:dyDescent="0.25">
      <c r="A55" s="14" t="s">
        <v>89</v>
      </c>
      <c r="B55" s="15" t="s">
        <v>90</v>
      </c>
      <c r="C55" s="518">
        <v>21.1</v>
      </c>
      <c r="D55" s="519">
        <v>20.3</v>
      </c>
      <c r="E55" s="520">
        <v>21</v>
      </c>
      <c r="F55" s="521">
        <v>3.48</v>
      </c>
      <c r="G55" s="522">
        <v>3.55</v>
      </c>
    </row>
    <row r="56" spans="1:7" x14ac:dyDescent="0.25">
      <c r="A56" s="19" t="s">
        <v>89</v>
      </c>
      <c r="B56" s="20" t="s">
        <v>91</v>
      </c>
      <c r="C56" s="523">
        <v>22.1</v>
      </c>
      <c r="D56" s="524">
        <v>21.1</v>
      </c>
      <c r="E56" s="525">
        <v>21.8</v>
      </c>
      <c r="F56" s="526">
        <v>3.68</v>
      </c>
      <c r="G56" s="527">
        <v>3.76</v>
      </c>
    </row>
    <row r="57" spans="1:7" x14ac:dyDescent="0.25">
      <c r="A57" s="14" t="s">
        <v>89</v>
      </c>
      <c r="B57" s="15" t="s">
        <v>92</v>
      </c>
      <c r="C57" s="518">
        <v>22</v>
      </c>
      <c r="D57" s="519">
        <v>21.2</v>
      </c>
      <c r="E57" s="520">
        <v>21.8</v>
      </c>
      <c r="F57" s="521">
        <v>3.68</v>
      </c>
      <c r="G57" s="522">
        <v>3.74</v>
      </c>
    </row>
    <row r="58" spans="1:7" x14ac:dyDescent="0.25">
      <c r="A58" s="19" t="s">
        <v>93</v>
      </c>
      <c r="B58" s="20" t="s">
        <v>94</v>
      </c>
      <c r="C58" s="523">
        <v>20</v>
      </c>
      <c r="D58" s="524">
        <v>21</v>
      </c>
      <c r="E58" s="525" t="s">
        <v>353</v>
      </c>
      <c r="F58" s="526">
        <v>3.56</v>
      </c>
      <c r="G58" s="527">
        <v>3.64</v>
      </c>
    </row>
    <row r="59" spans="1:7" x14ac:dyDescent="0.25">
      <c r="A59" s="14" t="s">
        <v>95</v>
      </c>
      <c r="B59" s="15" t="s">
        <v>96</v>
      </c>
      <c r="C59" s="518">
        <v>18</v>
      </c>
      <c r="D59" s="519">
        <v>17</v>
      </c>
      <c r="E59" s="520">
        <v>18</v>
      </c>
      <c r="F59" s="521">
        <v>3.2</v>
      </c>
      <c r="G59" s="522">
        <v>3.3</v>
      </c>
    </row>
    <row r="60" spans="1:7" x14ac:dyDescent="0.25">
      <c r="A60" s="19" t="s">
        <v>95</v>
      </c>
      <c r="B60" s="20" t="s">
        <v>97</v>
      </c>
      <c r="C60" s="523">
        <v>20.100000000000001</v>
      </c>
      <c r="D60" s="524">
        <v>20.2</v>
      </c>
      <c r="E60" s="525">
        <v>19.600000000000001</v>
      </c>
      <c r="F60" s="526">
        <v>3.52</v>
      </c>
      <c r="G60" s="527">
        <v>3.61</v>
      </c>
    </row>
    <row r="61" spans="1:7" x14ac:dyDescent="0.25">
      <c r="A61" s="14" t="s">
        <v>98</v>
      </c>
      <c r="B61" s="15" t="s">
        <v>99</v>
      </c>
      <c r="C61" s="518">
        <v>21</v>
      </c>
      <c r="D61" s="519">
        <v>20</v>
      </c>
      <c r="E61" s="520">
        <v>21</v>
      </c>
      <c r="F61" s="521">
        <v>3.54</v>
      </c>
      <c r="G61" s="522">
        <v>3.64</v>
      </c>
    </row>
    <row r="62" spans="1:7" x14ac:dyDescent="0.25">
      <c r="A62" s="19" t="s">
        <v>98</v>
      </c>
      <c r="B62" s="20" t="s">
        <v>100</v>
      </c>
      <c r="C62" s="523">
        <v>21.2</v>
      </c>
      <c r="D62" s="524">
        <v>20.3</v>
      </c>
      <c r="E62" s="525">
        <v>20.8</v>
      </c>
      <c r="F62" s="526">
        <v>3.69</v>
      </c>
      <c r="G62" s="527">
        <v>3.76</v>
      </c>
    </row>
    <row r="63" spans="1:7" x14ac:dyDescent="0.25">
      <c r="A63" s="14" t="s">
        <v>98</v>
      </c>
      <c r="B63" s="15" t="s">
        <v>101</v>
      </c>
      <c r="C63" s="518">
        <v>20.2</v>
      </c>
      <c r="D63" s="519">
        <v>20.399999999999999</v>
      </c>
      <c r="E63" s="520">
        <v>20.6</v>
      </c>
      <c r="F63" s="521">
        <v>3.51</v>
      </c>
      <c r="G63" s="522">
        <v>3.61</v>
      </c>
    </row>
    <row r="64" spans="1:7" x14ac:dyDescent="0.25">
      <c r="A64" s="19" t="s">
        <v>102</v>
      </c>
      <c r="B64" s="20" t="s">
        <v>103</v>
      </c>
      <c r="C64" s="523">
        <v>19.7</v>
      </c>
      <c r="D64" s="524">
        <v>20</v>
      </c>
      <c r="E64" s="525">
        <v>19.7</v>
      </c>
      <c r="F64" s="526">
        <v>3.19</v>
      </c>
      <c r="G64" s="527">
        <v>3.3</v>
      </c>
    </row>
    <row r="65" spans="1:7" x14ac:dyDescent="0.25">
      <c r="A65" s="14" t="s">
        <v>102</v>
      </c>
      <c r="B65" s="15" t="s">
        <v>104</v>
      </c>
      <c r="C65" s="518">
        <v>21</v>
      </c>
      <c r="D65" s="519">
        <v>21</v>
      </c>
      <c r="E65" s="520">
        <v>21</v>
      </c>
      <c r="F65" s="521">
        <v>3.58</v>
      </c>
      <c r="G65" s="522">
        <v>3.65</v>
      </c>
    </row>
    <row r="66" spans="1:7" x14ac:dyDescent="0.25">
      <c r="A66" s="19" t="s">
        <v>105</v>
      </c>
      <c r="B66" s="20" t="s">
        <v>106</v>
      </c>
      <c r="C66" s="523">
        <v>21</v>
      </c>
      <c r="D66" s="524">
        <v>20</v>
      </c>
      <c r="E66" s="525">
        <v>20</v>
      </c>
      <c r="F66" s="526">
        <v>3.6</v>
      </c>
      <c r="G66" s="527">
        <v>3.7</v>
      </c>
    </row>
    <row r="67" spans="1:7" x14ac:dyDescent="0.25">
      <c r="A67" s="14" t="s">
        <v>107</v>
      </c>
      <c r="B67" s="15" t="s">
        <v>108</v>
      </c>
      <c r="C67" s="518">
        <v>20.9</v>
      </c>
      <c r="D67" s="519">
        <v>20.9</v>
      </c>
      <c r="E67" s="520">
        <v>20.8</v>
      </c>
      <c r="F67" s="521">
        <v>3.53</v>
      </c>
      <c r="G67" s="522">
        <v>3.6</v>
      </c>
    </row>
    <row r="68" spans="1:7" x14ac:dyDescent="0.25">
      <c r="A68" s="19" t="s">
        <v>109</v>
      </c>
      <c r="B68" s="20" t="s">
        <v>110</v>
      </c>
      <c r="C68" s="523">
        <v>18</v>
      </c>
      <c r="D68" s="524">
        <v>19</v>
      </c>
      <c r="E68" s="525">
        <v>18</v>
      </c>
      <c r="F68" s="526">
        <v>3.54</v>
      </c>
      <c r="G68" s="527">
        <v>3.62</v>
      </c>
    </row>
    <row r="69" spans="1:7" x14ac:dyDescent="0.25">
      <c r="A69" s="14" t="s">
        <v>111</v>
      </c>
      <c r="B69" s="15" t="s">
        <v>112</v>
      </c>
      <c r="C69" s="518">
        <v>20</v>
      </c>
      <c r="D69" s="519">
        <v>20</v>
      </c>
      <c r="E69" s="520">
        <v>20</v>
      </c>
      <c r="F69" s="521">
        <v>3.43</v>
      </c>
      <c r="G69" s="522">
        <v>3.55</v>
      </c>
    </row>
    <row r="70" spans="1:7" x14ac:dyDescent="0.25">
      <c r="A70" s="19" t="s">
        <v>113</v>
      </c>
      <c r="B70" s="20" t="s">
        <v>114</v>
      </c>
      <c r="C70" s="523">
        <v>18</v>
      </c>
      <c r="D70" s="524">
        <v>18</v>
      </c>
      <c r="E70" s="525">
        <v>17</v>
      </c>
      <c r="F70" s="526">
        <v>3.47</v>
      </c>
      <c r="G70" s="527">
        <v>3.45</v>
      </c>
    </row>
    <row r="71" spans="1:7" ht="15.5" thickBot="1" x14ac:dyDescent="0.3">
      <c r="A71" s="442"/>
      <c r="B71" s="443" t="s">
        <v>504</v>
      </c>
      <c r="C71" s="528">
        <v>20.5</v>
      </c>
      <c r="D71" s="529">
        <v>20.100000000000001</v>
      </c>
      <c r="E71" s="530">
        <v>20.3</v>
      </c>
      <c r="F71" s="531">
        <v>3.49</v>
      </c>
      <c r="G71" s="532">
        <v>3.57</v>
      </c>
    </row>
    <row r="72" spans="1:7" ht="14.5" x14ac:dyDescent="0.25">
      <c r="A72" s="121" t="s">
        <v>498</v>
      </c>
      <c r="C72" s="282"/>
      <c r="D72" s="687"/>
      <c r="E72" s="687"/>
      <c r="F72" s="687"/>
      <c r="G72" s="687"/>
    </row>
    <row r="73" spans="1:7" ht="24" customHeight="1" x14ac:dyDescent="0.25">
      <c r="A73" s="707" t="s">
        <v>499</v>
      </c>
      <c r="B73" s="707"/>
      <c r="C73" s="707"/>
      <c r="D73" s="707"/>
      <c r="E73" s="707"/>
      <c r="F73" s="707"/>
      <c r="G73" s="707"/>
    </row>
    <row r="74" spans="1:7" ht="14.5" x14ac:dyDescent="0.25">
      <c r="A74" s="49" t="s">
        <v>500</v>
      </c>
    </row>
    <row r="75" spans="1:7" ht="28.5" customHeight="1" x14ac:dyDescent="0.25">
      <c r="A75" s="707" t="s">
        <v>501</v>
      </c>
      <c r="B75" s="707"/>
      <c r="C75" s="707"/>
      <c r="D75" s="707"/>
      <c r="E75" s="707"/>
      <c r="F75" s="707"/>
      <c r="G75" s="707"/>
    </row>
    <row r="77" spans="1:7" x14ac:dyDescent="0.25">
      <c r="A77" s="48" t="s">
        <v>502</v>
      </c>
    </row>
    <row r="78" spans="1:7" x14ac:dyDescent="0.25">
      <c r="A78" s="48" t="s">
        <v>359</v>
      </c>
    </row>
    <row r="80" spans="1:7" x14ac:dyDescent="0.25">
      <c r="C80" s="282"/>
      <c r="D80" s="282"/>
      <c r="E80" s="282"/>
      <c r="F80" s="282"/>
      <c r="G80" s="282"/>
    </row>
  </sheetData>
  <autoFilter ref="A4:G4"/>
  <mergeCells count="6">
    <mergeCell ref="A2:B2"/>
    <mergeCell ref="A75:G75"/>
    <mergeCell ref="A73:G73"/>
    <mergeCell ref="A3:B3"/>
    <mergeCell ref="C3:E3"/>
    <mergeCell ref="F3:G3"/>
  </mergeCells>
  <hyperlinks>
    <hyperlink ref="A2:B2" location="TOC!A1" display="Return to Table of Contents"/>
  </hyperlinks>
  <pageMargins left="0.25" right="0.25" top="0.75" bottom="0.75" header="0.3" footer="0.3"/>
  <pageSetup scale="66" orientation="portrait" horizontalDpi="1200" verticalDpi="1200" r:id="rId1"/>
  <headerFooter>
    <oddHeader>&amp;L2018-19 Survey of Dental Education
Report 2 - Tuition, Admission, and Attrition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7265625" style="216" customWidth="1"/>
    <col min="2" max="2" width="49.54296875" style="216" customWidth="1"/>
    <col min="3" max="6" width="12.7265625" style="216" customWidth="1"/>
    <col min="7" max="7" width="11.1796875" style="216" customWidth="1"/>
    <col min="8" max="16384" width="9.1796875" style="1"/>
  </cols>
  <sheetData>
    <row r="1" spans="1:7" ht="13" x14ac:dyDescent="0.3">
      <c r="A1" s="2" t="s">
        <v>304</v>
      </c>
    </row>
    <row r="2" spans="1:7" ht="13" thickBot="1" x14ac:dyDescent="0.3">
      <c r="A2" s="698" t="s">
        <v>1</v>
      </c>
      <c r="B2" s="698"/>
    </row>
    <row r="3" spans="1:7" ht="13" x14ac:dyDescent="0.3">
      <c r="A3" s="699"/>
      <c r="B3" s="700"/>
      <c r="C3" s="701" t="s">
        <v>305</v>
      </c>
      <c r="D3" s="703"/>
      <c r="E3" s="703"/>
      <c r="F3" s="702"/>
      <c r="G3" s="536"/>
    </row>
    <row r="4" spans="1:7" ht="26" x14ac:dyDescent="0.3">
      <c r="A4" s="507" t="s">
        <v>7</v>
      </c>
      <c r="B4" s="508" t="s">
        <v>8</v>
      </c>
      <c r="C4" s="50" t="s">
        <v>306</v>
      </c>
      <c r="D4" s="50" t="s">
        <v>307</v>
      </c>
      <c r="E4" s="50" t="s">
        <v>181</v>
      </c>
      <c r="F4" s="657" t="s">
        <v>193</v>
      </c>
      <c r="G4" s="51" t="s">
        <v>6</v>
      </c>
    </row>
    <row r="5" spans="1:7" x14ac:dyDescent="0.25">
      <c r="A5" s="14" t="s">
        <v>11</v>
      </c>
      <c r="B5" s="15" t="s">
        <v>12</v>
      </c>
      <c r="C5" s="440">
        <v>63</v>
      </c>
      <c r="D5" s="418">
        <v>0</v>
      </c>
      <c r="E5" s="418">
        <v>0</v>
      </c>
      <c r="F5" s="537">
        <v>0</v>
      </c>
      <c r="G5" s="538">
        <v>63</v>
      </c>
    </row>
    <row r="6" spans="1:7" x14ac:dyDescent="0.25">
      <c r="A6" s="19" t="s">
        <v>13</v>
      </c>
      <c r="B6" s="20" t="s">
        <v>14</v>
      </c>
      <c r="C6" s="441">
        <v>72</v>
      </c>
      <c r="D6" s="419">
        <v>0</v>
      </c>
      <c r="E6" s="419">
        <v>4</v>
      </c>
      <c r="F6" s="539">
        <v>0</v>
      </c>
      <c r="G6" s="540">
        <v>76</v>
      </c>
    </row>
    <row r="7" spans="1:7" x14ac:dyDescent="0.25">
      <c r="A7" s="14" t="s">
        <v>13</v>
      </c>
      <c r="B7" s="15" t="s">
        <v>15</v>
      </c>
      <c r="C7" s="440">
        <v>141</v>
      </c>
      <c r="D7" s="418">
        <v>1</v>
      </c>
      <c r="E7" s="418">
        <v>1</v>
      </c>
      <c r="F7" s="541">
        <v>0</v>
      </c>
      <c r="G7" s="538">
        <v>143</v>
      </c>
    </row>
    <row r="8" spans="1:7" x14ac:dyDescent="0.25">
      <c r="A8" s="19" t="s">
        <v>16</v>
      </c>
      <c r="B8" s="20" t="s">
        <v>17</v>
      </c>
      <c r="C8" s="441">
        <v>128</v>
      </c>
      <c r="D8" s="419">
        <v>1</v>
      </c>
      <c r="E8" s="419">
        <v>16</v>
      </c>
      <c r="F8" s="542">
        <v>0</v>
      </c>
      <c r="G8" s="543">
        <v>145</v>
      </c>
    </row>
    <row r="9" spans="1:7" x14ac:dyDescent="0.25">
      <c r="A9" s="14" t="s">
        <v>16</v>
      </c>
      <c r="B9" s="15" t="s">
        <v>18</v>
      </c>
      <c r="C9" s="440">
        <v>80</v>
      </c>
      <c r="D9" s="418">
        <v>1</v>
      </c>
      <c r="E9" s="418">
        <v>8</v>
      </c>
      <c r="F9" s="541">
        <v>0</v>
      </c>
      <c r="G9" s="538">
        <v>89</v>
      </c>
    </row>
    <row r="10" spans="1:7" x14ac:dyDescent="0.25">
      <c r="A10" s="19" t="s">
        <v>16</v>
      </c>
      <c r="B10" s="20" t="s">
        <v>19</v>
      </c>
      <c r="C10" s="441">
        <v>77</v>
      </c>
      <c r="D10" s="419">
        <v>0</v>
      </c>
      <c r="E10" s="419">
        <v>11</v>
      </c>
      <c r="F10" s="542">
        <v>0</v>
      </c>
      <c r="G10" s="543">
        <v>88</v>
      </c>
    </row>
    <row r="11" spans="1:7" x14ac:dyDescent="0.25">
      <c r="A11" s="14" t="s">
        <v>16</v>
      </c>
      <c r="B11" s="15" t="s">
        <v>20</v>
      </c>
      <c r="C11" s="440">
        <v>126</v>
      </c>
      <c r="D11" s="418">
        <v>5</v>
      </c>
      <c r="E11" s="418">
        <v>13</v>
      </c>
      <c r="F11" s="541">
        <v>0</v>
      </c>
      <c r="G11" s="538">
        <v>144</v>
      </c>
    </row>
    <row r="12" spans="1:7" x14ac:dyDescent="0.25">
      <c r="A12" s="19" t="s">
        <v>16</v>
      </c>
      <c r="B12" s="20" t="s">
        <v>21</v>
      </c>
      <c r="C12" s="441">
        <v>93</v>
      </c>
      <c r="D12" s="419">
        <v>4</v>
      </c>
      <c r="E12" s="419">
        <v>3</v>
      </c>
      <c r="F12" s="542">
        <v>0</v>
      </c>
      <c r="G12" s="543">
        <v>100</v>
      </c>
    </row>
    <row r="13" spans="1:7" x14ac:dyDescent="0.25">
      <c r="A13" s="14" t="s">
        <v>16</v>
      </c>
      <c r="B13" s="15" t="s">
        <v>22</v>
      </c>
      <c r="C13" s="440">
        <v>65</v>
      </c>
      <c r="D13" s="418">
        <v>0</v>
      </c>
      <c r="E13" s="418">
        <v>4</v>
      </c>
      <c r="F13" s="541">
        <v>0</v>
      </c>
      <c r="G13" s="538">
        <v>69</v>
      </c>
    </row>
    <row r="14" spans="1:7" x14ac:dyDescent="0.25">
      <c r="A14" s="19" t="s">
        <v>23</v>
      </c>
      <c r="B14" s="20" t="s">
        <v>24</v>
      </c>
      <c r="C14" s="441">
        <v>72</v>
      </c>
      <c r="D14" s="419">
        <v>0</v>
      </c>
      <c r="E14" s="419">
        <v>8</v>
      </c>
      <c r="F14" s="542">
        <v>0</v>
      </c>
      <c r="G14" s="543">
        <v>80</v>
      </c>
    </row>
    <row r="15" spans="1:7" x14ac:dyDescent="0.25">
      <c r="A15" s="14" t="s">
        <v>25</v>
      </c>
      <c r="B15" s="15" t="s">
        <v>26</v>
      </c>
      <c r="C15" s="440">
        <v>48</v>
      </c>
      <c r="D15" s="418">
        <v>0</v>
      </c>
      <c r="E15" s="418">
        <v>0</v>
      </c>
      <c r="F15" s="541">
        <v>0</v>
      </c>
      <c r="G15" s="538">
        <v>48</v>
      </c>
    </row>
    <row r="16" spans="1:7" x14ac:dyDescent="0.25">
      <c r="A16" s="19" t="s">
        <v>27</v>
      </c>
      <c r="B16" s="20" t="s">
        <v>28</v>
      </c>
      <c r="C16" s="441">
        <v>66</v>
      </c>
      <c r="D16" s="419">
        <v>2</v>
      </c>
      <c r="E16" s="419">
        <v>4</v>
      </c>
      <c r="F16" s="544">
        <v>1</v>
      </c>
      <c r="G16" s="543">
        <v>73</v>
      </c>
    </row>
    <row r="17" spans="1:7" x14ac:dyDescent="0.25">
      <c r="A17" s="14" t="s">
        <v>29</v>
      </c>
      <c r="B17" s="15" t="s">
        <v>30</v>
      </c>
      <c r="C17" s="440">
        <v>88</v>
      </c>
      <c r="D17" s="418">
        <v>0</v>
      </c>
      <c r="E17" s="418">
        <v>5</v>
      </c>
      <c r="F17" s="537">
        <v>0</v>
      </c>
      <c r="G17" s="538">
        <v>93</v>
      </c>
    </row>
    <row r="18" spans="1:7" x14ac:dyDescent="0.25">
      <c r="A18" s="19" t="s">
        <v>29</v>
      </c>
      <c r="B18" s="20" t="s">
        <v>31</v>
      </c>
      <c r="C18" s="441">
        <v>119</v>
      </c>
      <c r="D18" s="419">
        <v>2</v>
      </c>
      <c r="E18" s="419">
        <v>0</v>
      </c>
      <c r="F18" s="544">
        <v>1</v>
      </c>
      <c r="G18" s="543">
        <v>122</v>
      </c>
    </row>
    <row r="19" spans="1:7" x14ac:dyDescent="0.25">
      <c r="A19" s="14" t="s">
        <v>29</v>
      </c>
      <c r="B19" s="15" t="s">
        <v>32</v>
      </c>
      <c r="C19" s="440">
        <v>102</v>
      </c>
      <c r="D19" s="418">
        <v>0</v>
      </c>
      <c r="E19" s="418">
        <v>3</v>
      </c>
      <c r="F19" s="537">
        <v>0</v>
      </c>
      <c r="G19" s="538">
        <v>105</v>
      </c>
    </row>
    <row r="20" spans="1:7" x14ac:dyDescent="0.25">
      <c r="A20" s="19" t="s">
        <v>33</v>
      </c>
      <c r="B20" s="20" t="s">
        <v>34</v>
      </c>
      <c r="C20" s="441">
        <v>95</v>
      </c>
      <c r="D20" s="419">
        <v>0</v>
      </c>
      <c r="E20" s="419">
        <v>1</v>
      </c>
      <c r="F20" s="544">
        <v>0</v>
      </c>
      <c r="G20" s="543">
        <v>96</v>
      </c>
    </row>
    <row r="21" spans="1:7" x14ac:dyDescent="0.25">
      <c r="A21" s="14" t="s">
        <v>35</v>
      </c>
      <c r="B21" s="15" t="s">
        <v>36</v>
      </c>
      <c r="C21" s="440">
        <v>50</v>
      </c>
      <c r="D21" s="418">
        <v>0</v>
      </c>
      <c r="E21" s="418">
        <v>0</v>
      </c>
      <c r="F21" s="537">
        <v>0</v>
      </c>
      <c r="G21" s="538">
        <v>50</v>
      </c>
    </row>
    <row r="22" spans="1:7" x14ac:dyDescent="0.25">
      <c r="A22" s="19" t="s">
        <v>35</v>
      </c>
      <c r="B22" s="20" t="s">
        <v>37</v>
      </c>
      <c r="C22" s="441">
        <v>68</v>
      </c>
      <c r="D22" s="419">
        <v>1</v>
      </c>
      <c r="E22" s="419">
        <v>1</v>
      </c>
      <c r="F22" s="544">
        <v>0</v>
      </c>
      <c r="G22" s="543">
        <v>70</v>
      </c>
    </row>
    <row r="23" spans="1:7" x14ac:dyDescent="0.25">
      <c r="A23" s="14" t="s">
        <v>35</v>
      </c>
      <c r="B23" s="15" t="s">
        <v>38</v>
      </c>
      <c r="C23" s="440">
        <v>129</v>
      </c>
      <c r="D23" s="418">
        <v>1</v>
      </c>
      <c r="E23" s="418">
        <v>1</v>
      </c>
      <c r="F23" s="537">
        <v>0</v>
      </c>
      <c r="G23" s="538">
        <v>131</v>
      </c>
    </row>
    <row r="24" spans="1:7" x14ac:dyDescent="0.25">
      <c r="A24" s="19" t="s">
        <v>39</v>
      </c>
      <c r="B24" s="20" t="s">
        <v>40</v>
      </c>
      <c r="C24" s="441">
        <v>103</v>
      </c>
      <c r="D24" s="419">
        <v>3</v>
      </c>
      <c r="E24" s="419">
        <v>0</v>
      </c>
      <c r="F24" s="544">
        <v>0</v>
      </c>
      <c r="G24" s="543">
        <v>106</v>
      </c>
    </row>
    <row r="25" spans="1:7" x14ac:dyDescent="0.25">
      <c r="A25" s="14" t="s">
        <v>41</v>
      </c>
      <c r="B25" s="15" t="s">
        <v>42</v>
      </c>
      <c r="C25" s="440">
        <v>81</v>
      </c>
      <c r="D25" s="418">
        <v>1</v>
      </c>
      <c r="E25" s="418">
        <v>0</v>
      </c>
      <c r="F25" s="537">
        <v>0</v>
      </c>
      <c r="G25" s="538">
        <v>82</v>
      </c>
    </row>
    <row r="26" spans="1:7" x14ac:dyDescent="0.25">
      <c r="A26" s="19" t="s">
        <v>43</v>
      </c>
      <c r="B26" s="20" t="s">
        <v>44</v>
      </c>
      <c r="C26" s="441">
        <v>65</v>
      </c>
      <c r="D26" s="419">
        <v>0</v>
      </c>
      <c r="E26" s="419">
        <v>0</v>
      </c>
      <c r="F26" s="544">
        <v>0</v>
      </c>
      <c r="G26" s="543">
        <v>65</v>
      </c>
    </row>
    <row r="27" spans="1:7" x14ac:dyDescent="0.25">
      <c r="A27" s="14" t="s">
        <v>43</v>
      </c>
      <c r="B27" s="15" t="s">
        <v>45</v>
      </c>
      <c r="C27" s="440">
        <v>112</v>
      </c>
      <c r="D27" s="418">
        <v>0</v>
      </c>
      <c r="E27" s="418">
        <v>8</v>
      </c>
      <c r="F27" s="537">
        <v>0</v>
      </c>
      <c r="G27" s="538">
        <v>120</v>
      </c>
    </row>
    <row r="28" spans="1:7" x14ac:dyDescent="0.25">
      <c r="A28" s="19" t="s">
        <v>46</v>
      </c>
      <c r="B28" s="20" t="s">
        <v>47</v>
      </c>
      <c r="C28" s="441">
        <v>75</v>
      </c>
      <c r="D28" s="419">
        <v>0</v>
      </c>
      <c r="E28" s="419">
        <v>0</v>
      </c>
      <c r="F28" s="544">
        <v>0</v>
      </c>
      <c r="G28" s="543">
        <v>75</v>
      </c>
    </row>
    <row r="29" spans="1:7" x14ac:dyDescent="0.25">
      <c r="A29" s="14" t="s">
        <v>48</v>
      </c>
      <c r="B29" s="15" t="s">
        <v>49</v>
      </c>
      <c r="C29" s="440">
        <v>61</v>
      </c>
      <c r="D29" s="418">
        <v>1</v>
      </c>
      <c r="E29" s="418">
        <v>2</v>
      </c>
      <c r="F29" s="537">
        <v>0</v>
      </c>
      <c r="G29" s="538">
        <v>64</v>
      </c>
    </row>
    <row r="30" spans="1:7" x14ac:dyDescent="0.25">
      <c r="A30" s="19" t="s">
        <v>50</v>
      </c>
      <c r="B30" s="20" t="s">
        <v>51</v>
      </c>
      <c r="C30" s="441">
        <v>128</v>
      </c>
      <c r="D30" s="419">
        <v>0</v>
      </c>
      <c r="E30" s="419">
        <v>2</v>
      </c>
      <c r="F30" s="544">
        <v>0</v>
      </c>
      <c r="G30" s="543">
        <v>130</v>
      </c>
    </row>
    <row r="31" spans="1:7" x14ac:dyDescent="0.25">
      <c r="A31" s="14" t="s">
        <v>52</v>
      </c>
      <c r="B31" s="15" t="s">
        <v>53</v>
      </c>
      <c r="C31" s="440">
        <v>34</v>
      </c>
      <c r="D31" s="418">
        <v>0</v>
      </c>
      <c r="E31" s="418">
        <v>2</v>
      </c>
      <c r="F31" s="537">
        <v>0</v>
      </c>
      <c r="G31" s="538">
        <v>36</v>
      </c>
    </row>
    <row r="32" spans="1:7" x14ac:dyDescent="0.25">
      <c r="A32" s="19" t="s">
        <v>52</v>
      </c>
      <c r="B32" s="20" t="s">
        <v>54</v>
      </c>
      <c r="C32" s="441">
        <v>107</v>
      </c>
      <c r="D32" s="419">
        <v>5</v>
      </c>
      <c r="E32" s="419">
        <v>5</v>
      </c>
      <c r="F32" s="544">
        <v>0</v>
      </c>
      <c r="G32" s="543">
        <v>117</v>
      </c>
    </row>
    <row r="33" spans="1:7" x14ac:dyDescent="0.25">
      <c r="A33" s="14" t="s">
        <v>52</v>
      </c>
      <c r="B33" s="15" t="s">
        <v>55</v>
      </c>
      <c r="C33" s="440">
        <v>195</v>
      </c>
      <c r="D33" s="418">
        <v>1</v>
      </c>
      <c r="E33" s="418">
        <v>7</v>
      </c>
      <c r="F33" s="537">
        <v>0</v>
      </c>
      <c r="G33" s="538">
        <v>203</v>
      </c>
    </row>
    <row r="34" spans="1:7" x14ac:dyDescent="0.25">
      <c r="A34" s="19" t="s">
        <v>56</v>
      </c>
      <c r="B34" s="20" t="s">
        <v>57</v>
      </c>
      <c r="C34" s="441">
        <v>114</v>
      </c>
      <c r="D34" s="419">
        <v>30</v>
      </c>
      <c r="E34" s="419">
        <v>0</v>
      </c>
      <c r="F34" s="542">
        <v>0</v>
      </c>
      <c r="G34" s="543">
        <v>144</v>
      </c>
    </row>
    <row r="35" spans="1:7" x14ac:dyDescent="0.25">
      <c r="A35" s="14" t="s">
        <v>56</v>
      </c>
      <c r="B35" s="15" t="s">
        <v>58</v>
      </c>
      <c r="C35" s="440">
        <v>100</v>
      </c>
      <c r="D35" s="418">
        <v>4</v>
      </c>
      <c r="E35" s="418">
        <v>5</v>
      </c>
      <c r="F35" s="541">
        <v>0</v>
      </c>
      <c r="G35" s="538">
        <v>109</v>
      </c>
    </row>
    <row r="36" spans="1:7" x14ac:dyDescent="0.25">
      <c r="A36" s="19" t="s">
        <v>59</v>
      </c>
      <c r="B36" s="20" t="s">
        <v>60</v>
      </c>
      <c r="C36" s="441">
        <v>103</v>
      </c>
      <c r="D36" s="419">
        <v>4</v>
      </c>
      <c r="E36" s="545">
        <v>3</v>
      </c>
      <c r="F36" s="542">
        <v>0</v>
      </c>
      <c r="G36" s="543">
        <v>110</v>
      </c>
    </row>
    <row r="37" spans="1:7" x14ac:dyDescent="0.25">
      <c r="A37" s="14" t="s">
        <v>61</v>
      </c>
      <c r="B37" s="15" t="s">
        <v>62</v>
      </c>
      <c r="C37" s="440">
        <v>40</v>
      </c>
      <c r="D37" s="418">
        <v>0</v>
      </c>
      <c r="E37" s="546">
        <v>0</v>
      </c>
      <c r="F37" s="541">
        <v>0</v>
      </c>
      <c r="G37" s="538">
        <v>40</v>
      </c>
    </row>
    <row r="38" spans="1:7" x14ac:dyDescent="0.25">
      <c r="A38" s="19" t="s">
        <v>63</v>
      </c>
      <c r="B38" s="20" t="s">
        <v>64</v>
      </c>
      <c r="C38" s="441">
        <v>99</v>
      </c>
      <c r="D38" s="419">
        <v>0</v>
      </c>
      <c r="E38" s="545">
        <v>10</v>
      </c>
      <c r="F38" s="542">
        <v>0</v>
      </c>
      <c r="G38" s="543">
        <v>109</v>
      </c>
    </row>
    <row r="39" spans="1:7" x14ac:dyDescent="0.25">
      <c r="A39" s="14" t="s">
        <v>63</v>
      </c>
      <c r="B39" s="15" t="s">
        <v>65</v>
      </c>
      <c r="C39" s="440">
        <v>40</v>
      </c>
      <c r="D39" s="418">
        <v>0</v>
      </c>
      <c r="E39" s="546">
        <v>2</v>
      </c>
      <c r="F39" s="541">
        <v>0</v>
      </c>
      <c r="G39" s="538">
        <v>42</v>
      </c>
    </row>
    <row r="40" spans="1:7" x14ac:dyDescent="0.25">
      <c r="A40" s="19" t="s">
        <v>66</v>
      </c>
      <c r="B40" s="20" t="s">
        <v>67</v>
      </c>
      <c r="C40" s="441">
        <v>112</v>
      </c>
      <c r="D40" s="419">
        <v>0</v>
      </c>
      <c r="E40" s="545">
        <v>4</v>
      </c>
      <c r="F40" s="542">
        <v>0</v>
      </c>
      <c r="G40" s="543">
        <v>116</v>
      </c>
    </row>
    <row r="41" spans="1:7" x14ac:dyDescent="0.25">
      <c r="A41" s="14" t="s">
        <v>66</v>
      </c>
      <c r="B41" s="15" t="s">
        <v>68</v>
      </c>
      <c r="C41" s="440">
        <v>50</v>
      </c>
      <c r="D41" s="418">
        <v>0</v>
      </c>
      <c r="E41" s="546">
        <v>1</v>
      </c>
      <c r="F41" s="541">
        <v>0</v>
      </c>
      <c r="G41" s="538">
        <v>51</v>
      </c>
    </row>
    <row r="42" spans="1:7" x14ac:dyDescent="0.25">
      <c r="A42" s="19" t="s">
        <v>69</v>
      </c>
      <c r="B42" s="20" t="s">
        <v>70</v>
      </c>
      <c r="C42" s="441">
        <v>81</v>
      </c>
      <c r="D42" s="419">
        <v>0</v>
      </c>
      <c r="E42" s="545">
        <v>1</v>
      </c>
      <c r="F42" s="542">
        <v>0</v>
      </c>
      <c r="G42" s="543">
        <v>82</v>
      </c>
    </row>
    <row r="43" spans="1:7" x14ac:dyDescent="0.25">
      <c r="A43" s="14" t="s">
        <v>71</v>
      </c>
      <c r="B43" s="15" t="s">
        <v>72</v>
      </c>
      <c r="C43" s="440">
        <v>83</v>
      </c>
      <c r="D43" s="418">
        <v>0</v>
      </c>
      <c r="E43" s="546">
        <v>9</v>
      </c>
      <c r="F43" s="541">
        <v>0</v>
      </c>
      <c r="G43" s="538">
        <v>92</v>
      </c>
    </row>
    <row r="44" spans="1:7" x14ac:dyDescent="0.25">
      <c r="A44" s="19" t="s">
        <v>73</v>
      </c>
      <c r="B44" s="20" t="s">
        <v>74</v>
      </c>
      <c r="C44" s="441">
        <v>83</v>
      </c>
      <c r="D44" s="419">
        <v>0</v>
      </c>
      <c r="E44" s="545">
        <v>1</v>
      </c>
      <c r="F44" s="542">
        <v>0</v>
      </c>
      <c r="G44" s="543">
        <v>84</v>
      </c>
    </row>
    <row r="45" spans="1:7" x14ac:dyDescent="0.25">
      <c r="A45" s="14" t="s">
        <v>73</v>
      </c>
      <c r="B45" s="15" t="s">
        <v>75</v>
      </c>
      <c r="C45" s="440">
        <v>295</v>
      </c>
      <c r="D45" s="418">
        <v>29</v>
      </c>
      <c r="E45" s="546">
        <v>46</v>
      </c>
      <c r="F45" s="547">
        <v>10</v>
      </c>
      <c r="G45" s="538">
        <v>380</v>
      </c>
    </row>
    <row r="46" spans="1:7" x14ac:dyDescent="0.25">
      <c r="A46" s="19" t="s">
        <v>73</v>
      </c>
      <c r="B46" s="20" t="s">
        <v>76</v>
      </c>
      <c r="C46" s="441">
        <v>43</v>
      </c>
      <c r="D46" s="419">
        <v>0</v>
      </c>
      <c r="E46" s="545">
        <v>3</v>
      </c>
      <c r="F46" s="548">
        <v>0</v>
      </c>
      <c r="G46" s="543">
        <v>46</v>
      </c>
    </row>
    <row r="47" spans="1:7" x14ac:dyDescent="0.25">
      <c r="A47" s="14" t="s">
        <v>73</v>
      </c>
      <c r="B47" s="15" t="s">
        <v>77</v>
      </c>
      <c r="C47" s="440">
        <v>111</v>
      </c>
      <c r="D47" s="418">
        <v>0</v>
      </c>
      <c r="E47" s="546">
        <v>0</v>
      </c>
      <c r="F47" s="547">
        <v>0</v>
      </c>
      <c r="G47" s="538">
        <v>111</v>
      </c>
    </row>
    <row r="48" spans="1:7" x14ac:dyDescent="0.25">
      <c r="A48" s="19" t="s">
        <v>73</v>
      </c>
      <c r="B48" s="20" t="s">
        <v>78</v>
      </c>
      <c r="C48" s="441">
        <v>85</v>
      </c>
      <c r="D48" s="419">
        <v>2</v>
      </c>
      <c r="E48" s="545">
        <v>1</v>
      </c>
      <c r="F48" s="548">
        <v>5</v>
      </c>
      <c r="G48" s="543">
        <v>93</v>
      </c>
    </row>
    <row r="49" spans="1:7" x14ac:dyDescent="0.25">
      <c r="A49" s="14" t="s">
        <v>79</v>
      </c>
      <c r="B49" s="15" t="s">
        <v>80</v>
      </c>
      <c r="C49" s="440">
        <v>84</v>
      </c>
      <c r="D49" s="418">
        <v>0</v>
      </c>
      <c r="E49" s="546">
        <v>0</v>
      </c>
      <c r="F49" s="547">
        <v>0</v>
      </c>
      <c r="G49" s="538">
        <v>84</v>
      </c>
    </row>
    <row r="50" spans="1:7" x14ac:dyDescent="0.25">
      <c r="A50" s="19" t="s">
        <v>79</v>
      </c>
      <c r="B50" s="20" t="s">
        <v>81</v>
      </c>
      <c r="C50" s="441">
        <v>52</v>
      </c>
      <c r="D50" s="419">
        <v>0</v>
      </c>
      <c r="E50" s="545">
        <v>0</v>
      </c>
      <c r="F50" s="548">
        <v>0</v>
      </c>
      <c r="G50" s="543">
        <v>52</v>
      </c>
    </row>
    <row r="51" spans="1:7" x14ac:dyDescent="0.25">
      <c r="A51" s="14" t="s">
        <v>82</v>
      </c>
      <c r="B51" s="15" t="s">
        <v>83</v>
      </c>
      <c r="C51" s="440">
        <v>115</v>
      </c>
      <c r="D51" s="418">
        <v>0</v>
      </c>
      <c r="E51" s="546">
        <v>5</v>
      </c>
      <c r="F51" s="547">
        <v>0</v>
      </c>
      <c r="G51" s="538">
        <v>120</v>
      </c>
    </row>
    <row r="52" spans="1:7" x14ac:dyDescent="0.25">
      <c r="A52" s="19" t="s">
        <v>82</v>
      </c>
      <c r="B52" s="20" t="s">
        <v>84</v>
      </c>
      <c r="C52" s="441">
        <v>70</v>
      </c>
      <c r="D52" s="419">
        <v>0</v>
      </c>
      <c r="E52" s="545">
        <v>5</v>
      </c>
      <c r="F52" s="548">
        <v>0</v>
      </c>
      <c r="G52" s="543">
        <v>75</v>
      </c>
    </row>
    <row r="53" spans="1:7" x14ac:dyDescent="0.25">
      <c r="A53" s="14" t="s">
        <v>85</v>
      </c>
      <c r="B53" s="15" t="s">
        <v>86</v>
      </c>
      <c r="C53" s="440">
        <v>54</v>
      </c>
      <c r="D53" s="418">
        <v>0</v>
      </c>
      <c r="E53" s="546">
        <v>0</v>
      </c>
      <c r="F53" s="547">
        <v>0</v>
      </c>
      <c r="G53" s="538">
        <v>54</v>
      </c>
    </row>
    <row r="54" spans="1:7" x14ac:dyDescent="0.25">
      <c r="A54" s="19" t="s">
        <v>87</v>
      </c>
      <c r="B54" s="20" t="s">
        <v>88</v>
      </c>
      <c r="C54" s="441">
        <v>72</v>
      </c>
      <c r="D54" s="419">
        <v>1</v>
      </c>
      <c r="E54" s="545">
        <v>3</v>
      </c>
      <c r="F54" s="548">
        <v>0</v>
      </c>
      <c r="G54" s="543">
        <v>76</v>
      </c>
    </row>
    <row r="55" spans="1:7" x14ac:dyDescent="0.25">
      <c r="A55" s="14" t="s">
        <v>89</v>
      </c>
      <c r="B55" s="15" t="s">
        <v>90</v>
      </c>
      <c r="C55" s="440">
        <v>121</v>
      </c>
      <c r="D55" s="418">
        <v>5</v>
      </c>
      <c r="E55" s="546">
        <v>14</v>
      </c>
      <c r="F55" s="547">
        <v>0</v>
      </c>
      <c r="G55" s="538">
        <v>140</v>
      </c>
    </row>
    <row r="56" spans="1:7" x14ac:dyDescent="0.25">
      <c r="A56" s="19" t="s">
        <v>89</v>
      </c>
      <c r="B56" s="20" t="s">
        <v>91</v>
      </c>
      <c r="C56" s="441">
        <v>121</v>
      </c>
      <c r="D56" s="419">
        <v>5</v>
      </c>
      <c r="E56" s="545">
        <v>8</v>
      </c>
      <c r="F56" s="548">
        <v>0</v>
      </c>
      <c r="G56" s="543">
        <v>134</v>
      </c>
    </row>
    <row r="57" spans="1:7" x14ac:dyDescent="0.25">
      <c r="A57" s="14" t="s">
        <v>89</v>
      </c>
      <c r="B57" s="15" t="s">
        <v>92</v>
      </c>
      <c r="C57" s="440">
        <v>70</v>
      </c>
      <c r="D57" s="418">
        <v>1</v>
      </c>
      <c r="E57" s="546">
        <v>6</v>
      </c>
      <c r="F57" s="547">
        <v>0</v>
      </c>
      <c r="G57" s="538">
        <v>77</v>
      </c>
    </row>
    <row r="58" spans="1:7" x14ac:dyDescent="0.25">
      <c r="A58" s="19" t="s">
        <v>93</v>
      </c>
      <c r="B58" s="20" t="s">
        <v>94</v>
      </c>
      <c r="C58" s="441">
        <v>74</v>
      </c>
      <c r="D58" s="419">
        <v>0</v>
      </c>
      <c r="E58" s="545">
        <v>1</v>
      </c>
      <c r="F58" s="548">
        <v>0</v>
      </c>
      <c r="G58" s="543">
        <v>75</v>
      </c>
    </row>
    <row r="59" spans="1:7" x14ac:dyDescent="0.25">
      <c r="A59" s="14" t="s">
        <v>95</v>
      </c>
      <c r="B59" s="15" t="s">
        <v>96</v>
      </c>
      <c r="C59" s="440">
        <v>61</v>
      </c>
      <c r="D59" s="418">
        <v>0</v>
      </c>
      <c r="E59" s="546">
        <v>0</v>
      </c>
      <c r="F59" s="547">
        <v>0</v>
      </c>
      <c r="G59" s="538">
        <v>61</v>
      </c>
    </row>
    <row r="60" spans="1:7" x14ac:dyDescent="0.25">
      <c r="A60" s="19" t="s">
        <v>95</v>
      </c>
      <c r="B60" s="20" t="s">
        <v>97</v>
      </c>
      <c r="C60" s="441">
        <v>99</v>
      </c>
      <c r="D60" s="419">
        <v>0</v>
      </c>
      <c r="E60" s="545">
        <v>0</v>
      </c>
      <c r="F60" s="548">
        <v>0</v>
      </c>
      <c r="G60" s="543">
        <v>99</v>
      </c>
    </row>
    <row r="61" spans="1:7" x14ac:dyDescent="0.25">
      <c r="A61" s="14" t="s">
        <v>98</v>
      </c>
      <c r="B61" s="15" t="s">
        <v>99</v>
      </c>
      <c r="C61" s="440">
        <v>99</v>
      </c>
      <c r="D61" s="418">
        <v>0</v>
      </c>
      <c r="E61" s="546">
        <v>6</v>
      </c>
      <c r="F61" s="547">
        <v>0</v>
      </c>
      <c r="G61" s="538">
        <v>105</v>
      </c>
    </row>
    <row r="62" spans="1:7" x14ac:dyDescent="0.25">
      <c r="A62" s="19" t="s">
        <v>98</v>
      </c>
      <c r="B62" s="20" t="s">
        <v>100</v>
      </c>
      <c r="C62" s="441">
        <v>101</v>
      </c>
      <c r="D62" s="419">
        <v>0</v>
      </c>
      <c r="E62" s="545">
        <v>4</v>
      </c>
      <c r="F62" s="548">
        <v>0</v>
      </c>
      <c r="G62" s="543">
        <v>105</v>
      </c>
    </row>
    <row r="63" spans="1:7" x14ac:dyDescent="0.25">
      <c r="A63" s="14" t="s">
        <v>98</v>
      </c>
      <c r="B63" s="15" t="s">
        <v>101</v>
      </c>
      <c r="C63" s="440">
        <v>104</v>
      </c>
      <c r="D63" s="418">
        <v>0</v>
      </c>
      <c r="E63" s="546">
        <v>0</v>
      </c>
      <c r="F63" s="547">
        <v>0</v>
      </c>
      <c r="G63" s="538">
        <v>104</v>
      </c>
    </row>
    <row r="64" spans="1:7" x14ac:dyDescent="0.25">
      <c r="A64" s="19" t="s">
        <v>102</v>
      </c>
      <c r="B64" s="20" t="s">
        <v>103</v>
      </c>
      <c r="C64" s="441">
        <v>92</v>
      </c>
      <c r="D64" s="419">
        <v>4</v>
      </c>
      <c r="E64" s="545">
        <v>4</v>
      </c>
      <c r="F64" s="548">
        <v>0</v>
      </c>
      <c r="G64" s="543">
        <v>100</v>
      </c>
    </row>
    <row r="65" spans="1:8" x14ac:dyDescent="0.25">
      <c r="A65" s="14" t="s">
        <v>102</v>
      </c>
      <c r="B65" s="15" t="s">
        <v>104</v>
      </c>
      <c r="C65" s="440">
        <v>48</v>
      </c>
      <c r="D65" s="418">
        <v>0</v>
      </c>
      <c r="E65" s="546">
        <v>1</v>
      </c>
      <c r="F65" s="547">
        <v>0</v>
      </c>
      <c r="G65" s="538">
        <v>49</v>
      </c>
    </row>
    <row r="66" spans="1:8" x14ac:dyDescent="0.25">
      <c r="A66" s="19" t="s">
        <v>105</v>
      </c>
      <c r="B66" s="20" t="s">
        <v>106</v>
      </c>
      <c r="C66" s="441">
        <v>83</v>
      </c>
      <c r="D66" s="419">
        <v>0</v>
      </c>
      <c r="E66" s="545">
        <v>12</v>
      </c>
      <c r="F66" s="548">
        <v>1</v>
      </c>
      <c r="G66" s="543">
        <v>96</v>
      </c>
    </row>
    <row r="67" spans="1:8" x14ac:dyDescent="0.25">
      <c r="A67" s="14" t="s">
        <v>107</v>
      </c>
      <c r="B67" s="15" t="s">
        <v>108</v>
      </c>
      <c r="C67" s="440">
        <v>61</v>
      </c>
      <c r="D67" s="418">
        <v>1</v>
      </c>
      <c r="E67" s="546">
        <v>1</v>
      </c>
      <c r="F67" s="547">
        <v>0</v>
      </c>
      <c r="G67" s="538">
        <v>63</v>
      </c>
    </row>
    <row r="68" spans="1:8" x14ac:dyDescent="0.25">
      <c r="A68" s="19" t="s">
        <v>109</v>
      </c>
      <c r="B68" s="20" t="s">
        <v>110</v>
      </c>
      <c r="C68" s="441">
        <v>41</v>
      </c>
      <c r="D68" s="419">
        <v>0</v>
      </c>
      <c r="E68" s="545">
        <v>7</v>
      </c>
      <c r="F68" s="548">
        <v>0</v>
      </c>
      <c r="G68" s="543">
        <v>48</v>
      </c>
    </row>
    <row r="69" spans="1:8" x14ac:dyDescent="0.25">
      <c r="A69" s="14" t="s">
        <v>111</v>
      </c>
      <c r="B69" s="15" t="s">
        <v>112</v>
      </c>
      <c r="C69" s="440">
        <v>98</v>
      </c>
      <c r="D69" s="418">
        <v>1</v>
      </c>
      <c r="E69" s="546">
        <v>1</v>
      </c>
      <c r="F69" s="547">
        <v>0</v>
      </c>
      <c r="G69" s="538">
        <v>100</v>
      </c>
    </row>
    <row r="70" spans="1:8" x14ac:dyDescent="0.25">
      <c r="A70" s="263" t="s">
        <v>113</v>
      </c>
      <c r="B70" s="264" t="s">
        <v>114</v>
      </c>
      <c r="C70" s="549">
        <v>41</v>
      </c>
      <c r="D70" s="550">
        <v>0</v>
      </c>
      <c r="E70" s="551">
        <v>0</v>
      </c>
      <c r="F70" s="552">
        <v>0</v>
      </c>
      <c r="G70" s="553">
        <v>41</v>
      </c>
    </row>
    <row r="71" spans="1:8" ht="13" x14ac:dyDescent="0.25">
      <c r="A71" s="279"/>
      <c r="B71" s="33" t="s">
        <v>308</v>
      </c>
      <c r="C71" s="389">
        <v>5843</v>
      </c>
      <c r="D71" s="321">
        <v>116</v>
      </c>
      <c r="E71" s="554">
        <v>273</v>
      </c>
      <c r="F71" s="555">
        <v>18</v>
      </c>
      <c r="G71" s="556">
        <v>6250</v>
      </c>
      <c r="H71" s="375"/>
    </row>
    <row r="72" spans="1:8" ht="13.5" thickBot="1" x14ac:dyDescent="0.3">
      <c r="A72" s="557"/>
      <c r="B72" s="269" t="s">
        <v>309</v>
      </c>
      <c r="C72" s="558">
        <v>93.5</v>
      </c>
      <c r="D72" s="559">
        <v>1.9</v>
      </c>
      <c r="E72" s="560">
        <v>4.4000000000000004</v>
      </c>
      <c r="F72" s="561">
        <v>0.3</v>
      </c>
      <c r="G72" s="562">
        <v>100</v>
      </c>
      <c r="H72" s="375"/>
    </row>
    <row r="74" spans="1:8" x14ac:dyDescent="0.25">
      <c r="A74" s="48" t="s">
        <v>516</v>
      </c>
    </row>
    <row r="75" spans="1:8" x14ac:dyDescent="0.25">
      <c r="A75" s="48" t="s">
        <v>359</v>
      </c>
    </row>
  </sheetData>
  <autoFilter ref="A4:G4"/>
  <mergeCells count="3">
    <mergeCell ref="A3:B3"/>
    <mergeCell ref="C3:F3"/>
    <mergeCell ref="A2:B2"/>
  </mergeCells>
  <hyperlinks>
    <hyperlink ref="A2:B2" location="TOC!A1" display="Return to Table of Contents"/>
  </hyperlinks>
  <pageMargins left="0.25" right="0.25" top="0.75" bottom="0.75" header="0.3" footer="0.3"/>
  <pageSetup scale="72" fitToWidth="0" orientation="portrait" horizontalDpi="1200" verticalDpi="1200" r:id="rId1"/>
  <headerFooter>
    <oddHeader>&amp;L2018-19 Survey of Dental Education
Report 2 - Tuition, Admission, and Attrition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heetViews>
  <sheetFormatPr defaultColWidth="9.1796875" defaultRowHeight="12.5" x14ac:dyDescent="0.25"/>
  <cols>
    <col min="1" max="1" width="14.54296875" style="216" customWidth="1"/>
    <col min="2" max="3" width="16.7265625" style="216" customWidth="1"/>
    <col min="4" max="5" width="18.7265625" style="216" customWidth="1"/>
    <col min="6" max="6" width="12.7265625" style="216" customWidth="1"/>
    <col min="7" max="9" width="11.453125" style="216" customWidth="1"/>
    <col min="10" max="10" width="17.1796875" style="216" customWidth="1"/>
    <col min="11" max="11" width="13.54296875" style="216" customWidth="1"/>
    <col min="12" max="16384" width="9.1796875" style="1"/>
  </cols>
  <sheetData>
    <row r="1" spans="1:11" ht="13" x14ac:dyDescent="0.3">
      <c r="A1" s="2" t="s">
        <v>317</v>
      </c>
    </row>
    <row r="2" spans="1:11" ht="13" thickBot="1" x14ac:dyDescent="0.3">
      <c r="A2" s="698" t="s">
        <v>1</v>
      </c>
      <c r="B2" s="698"/>
    </row>
    <row r="3" spans="1:11" ht="12.75" customHeight="1" x14ac:dyDescent="0.3">
      <c r="A3" s="504"/>
      <c r="B3" s="574"/>
      <c r="C3" s="575"/>
      <c r="D3" s="787" t="s">
        <v>318</v>
      </c>
      <c r="E3" s="788"/>
      <c r="F3" s="576"/>
      <c r="G3" s="717" t="s">
        <v>319</v>
      </c>
      <c r="H3" s="695"/>
      <c r="I3" s="696"/>
      <c r="J3" s="577"/>
      <c r="K3" s="578"/>
    </row>
    <row r="4" spans="1:11" ht="32.25" customHeight="1" x14ac:dyDescent="0.3">
      <c r="A4" s="579" t="s">
        <v>320</v>
      </c>
      <c r="B4" s="580" t="s">
        <v>321</v>
      </c>
      <c r="C4" s="89" t="s">
        <v>175</v>
      </c>
      <c r="D4" s="581" t="s">
        <v>322</v>
      </c>
      <c r="E4" s="582" t="s">
        <v>323</v>
      </c>
      <c r="F4" s="580" t="s">
        <v>324</v>
      </c>
      <c r="G4" s="89" t="s">
        <v>3</v>
      </c>
      <c r="H4" s="284" t="s">
        <v>4</v>
      </c>
      <c r="I4" s="90" t="s">
        <v>5</v>
      </c>
      <c r="J4" s="580" t="s">
        <v>325</v>
      </c>
      <c r="K4" s="583" t="s">
        <v>326</v>
      </c>
    </row>
    <row r="5" spans="1:11" ht="15" customHeight="1" x14ac:dyDescent="0.25">
      <c r="A5" s="584" t="s">
        <v>327</v>
      </c>
      <c r="B5" s="585">
        <v>103</v>
      </c>
      <c r="C5" s="586">
        <v>4770</v>
      </c>
      <c r="D5" s="587">
        <v>1.1000000000000001</v>
      </c>
      <c r="E5" s="588">
        <v>1.1000000000000001</v>
      </c>
      <c r="F5" s="589">
        <v>2.2000000000000002</v>
      </c>
      <c r="G5" s="588">
        <v>1.1000000000000001</v>
      </c>
      <c r="H5" s="590">
        <v>0.5</v>
      </c>
      <c r="I5" s="591">
        <v>0.3</v>
      </c>
      <c r="J5" s="592">
        <v>19342</v>
      </c>
      <c r="K5" s="593">
        <v>1</v>
      </c>
    </row>
    <row r="6" spans="1:11" ht="15" customHeight="1" x14ac:dyDescent="0.25">
      <c r="A6" s="594" t="s">
        <v>141</v>
      </c>
      <c r="B6" s="595">
        <v>86</v>
      </c>
      <c r="C6" s="596">
        <v>4918</v>
      </c>
      <c r="D6" s="597">
        <v>1</v>
      </c>
      <c r="E6" s="523">
        <v>0.7</v>
      </c>
      <c r="F6" s="595">
        <v>1.7</v>
      </c>
      <c r="G6" s="523">
        <v>1.3</v>
      </c>
      <c r="H6" s="419">
        <v>0.7</v>
      </c>
      <c r="I6" s="544">
        <v>0.3</v>
      </c>
      <c r="J6" s="598">
        <v>19742</v>
      </c>
      <c r="K6" s="599">
        <v>1</v>
      </c>
    </row>
    <row r="7" spans="1:11" ht="15" customHeight="1" x14ac:dyDescent="0.25">
      <c r="A7" s="584" t="s">
        <v>142</v>
      </c>
      <c r="B7" s="585">
        <v>98</v>
      </c>
      <c r="C7" s="586">
        <v>5089</v>
      </c>
      <c r="D7" s="600">
        <v>1</v>
      </c>
      <c r="E7" s="518">
        <v>1</v>
      </c>
      <c r="F7" s="585">
        <v>1.9</v>
      </c>
      <c r="G7" s="518">
        <v>1</v>
      </c>
      <c r="H7" s="418">
        <v>0.7</v>
      </c>
      <c r="I7" s="537">
        <v>0.4</v>
      </c>
      <c r="J7" s="592">
        <v>20119</v>
      </c>
      <c r="K7" s="593">
        <v>1</v>
      </c>
    </row>
    <row r="8" spans="1:11" ht="15" customHeight="1" x14ac:dyDescent="0.25">
      <c r="A8" s="594" t="s">
        <v>143</v>
      </c>
      <c r="B8" s="595">
        <v>76</v>
      </c>
      <c r="C8" s="596">
        <v>5170</v>
      </c>
      <c r="D8" s="597">
        <v>0.8</v>
      </c>
      <c r="E8" s="523">
        <v>0.7</v>
      </c>
      <c r="F8" s="595">
        <v>1.5</v>
      </c>
      <c r="G8" s="523">
        <v>0.9</v>
      </c>
      <c r="H8" s="419">
        <v>0.6</v>
      </c>
      <c r="I8" s="544">
        <v>0.2</v>
      </c>
      <c r="J8" s="598">
        <v>20465</v>
      </c>
      <c r="K8" s="599">
        <v>0.8</v>
      </c>
    </row>
    <row r="9" spans="1:11" ht="15" customHeight="1" x14ac:dyDescent="0.25">
      <c r="A9" s="584" t="s">
        <v>144</v>
      </c>
      <c r="B9" s="585">
        <v>84</v>
      </c>
      <c r="C9" s="586">
        <v>5493</v>
      </c>
      <c r="D9" s="600">
        <v>0.7</v>
      </c>
      <c r="E9" s="518">
        <v>0.9</v>
      </c>
      <c r="F9" s="585">
        <v>1.5</v>
      </c>
      <c r="G9" s="518">
        <v>0.8</v>
      </c>
      <c r="H9" s="601">
        <v>0.5</v>
      </c>
      <c r="I9" s="602">
        <v>0.2</v>
      </c>
      <c r="J9" s="592">
        <v>21278</v>
      </c>
      <c r="K9" s="603">
        <v>0.8</v>
      </c>
    </row>
    <row r="10" spans="1:11" ht="15" customHeight="1" x14ac:dyDescent="0.25">
      <c r="A10" s="594" t="s">
        <v>145</v>
      </c>
      <c r="B10" s="595">
        <v>89</v>
      </c>
      <c r="C10" s="596">
        <v>5697</v>
      </c>
      <c r="D10" s="597">
        <v>0.9</v>
      </c>
      <c r="E10" s="523">
        <v>0.7</v>
      </c>
      <c r="F10" s="595">
        <v>1.6</v>
      </c>
      <c r="G10" s="523">
        <v>0.9</v>
      </c>
      <c r="H10" s="604">
        <v>0.4</v>
      </c>
      <c r="I10" s="605">
        <v>0.2</v>
      </c>
      <c r="J10" s="598">
        <v>21994</v>
      </c>
      <c r="K10" s="606">
        <v>0.8</v>
      </c>
    </row>
    <row r="11" spans="1:11" ht="15" customHeight="1" x14ac:dyDescent="0.25">
      <c r="A11" s="584" t="s">
        <v>146</v>
      </c>
      <c r="B11" s="585">
        <v>79</v>
      </c>
      <c r="C11" s="586">
        <v>5904</v>
      </c>
      <c r="D11" s="600">
        <v>0.6</v>
      </c>
      <c r="E11" s="518">
        <v>0.8</v>
      </c>
      <c r="F11" s="585">
        <v>1.3</v>
      </c>
      <c r="G11" s="518">
        <v>0.8</v>
      </c>
      <c r="H11" s="601">
        <v>0.5</v>
      </c>
      <c r="I11" s="602">
        <v>0.2</v>
      </c>
      <c r="J11" s="607">
        <v>22926</v>
      </c>
      <c r="K11" s="603">
        <v>0.7</v>
      </c>
    </row>
    <row r="12" spans="1:11" ht="15" customHeight="1" x14ac:dyDescent="0.25">
      <c r="A12" s="608" t="s">
        <v>147</v>
      </c>
      <c r="B12" s="595">
        <v>98</v>
      </c>
      <c r="C12" s="596">
        <v>5967</v>
      </c>
      <c r="D12" s="597">
        <v>0.7</v>
      </c>
      <c r="E12" s="523">
        <v>1</v>
      </c>
      <c r="F12" s="595">
        <v>1.6</v>
      </c>
      <c r="G12" s="523">
        <v>0.7</v>
      </c>
      <c r="H12" s="604">
        <v>0.6</v>
      </c>
      <c r="I12" s="605">
        <v>0.3</v>
      </c>
      <c r="J12" s="609">
        <v>23669</v>
      </c>
      <c r="K12" s="606">
        <v>0.8</v>
      </c>
    </row>
    <row r="13" spans="1:11" ht="15" customHeight="1" x14ac:dyDescent="0.25">
      <c r="A13" s="610" t="s">
        <v>148</v>
      </c>
      <c r="B13" s="585">
        <v>67</v>
      </c>
      <c r="C13" s="586">
        <v>6000</v>
      </c>
      <c r="D13" s="600">
        <v>0.5</v>
      </c>
      <c r="E13" s="518">
        <v>0.6</v>
      </c>
      <c r="F13" s="585">
        <v>1.1000000000000001</v>
      </c>
      <c r="G13" s="518">
        <v>0.7</v>
      </c>
      <c r="H13" s="601">
        <v>0.5</v>
      </c>
      <c r="I13" s="602">
        <v>0.2</v>
      </c>
      <c r="J13" s="607">
        <v>24117</v>
      </c>
      <c r="K13" s="603">
        <v>0.6</v>
      </c>
    </row>
    <row r="14" spans="1:11" ht="15" customHeight="1" x14ac:dyDescent="0.25">
      <c r="A14" s="594" t="s">
        <v>149</v>
      </c>
      <c r="B14" s="595">
        <v>76</v>
      </c>
      <c r="C14" s="596">
        <v>6165</v>
      </c>
      <c r="D14" s="597">
        <v>0.5</v>
      </c>
      <c r="E14" s="523">
        <v>0.7</v>
      </c>
      <c r="F14" s="595">
        <v>1.2</v>
      </c>
      <c r="G14" s="523">
        <v>0.9</v>
      </c>
      <c r="H14" s="604">
        <v>0.6</v>
      </c>
      <c r="I14" s="605">
        <v>0.2</v>
      </c>
      <c r="J14" s="609">
        <v>24677</v>
      </c>
      <c r="K14" s="606">
        <v>0.7</v>
      </c>
    </row>
    <row r="15" spans="1:11" ht="15" customHeight="1" thickBot="1" x14ac:dyDescent="0.3">
      <c r="A15" s="611" t="s">
        <v>150</v>
      </c>
      <c r="B15" s="612">
        <v>73</v>
      </c>
      <c r="C15" s="613">
        <v>6184</v>
      </c>
      <c r="D15" s="614">
        <v>0.7</v>
      </c>
      <c r="E15" s="615">
        <v>0.5</v>
      </c>
      <c r="F15" s="616">
        <v>1.2</v>
      </c>
      <c r="G15" s="615">
        <v>0.9</v>
      </c>
      <c r="H15" s="617">
        <v>0.7</v>
      </c>
      <c r="I15" s="618">
        <v>0.2</v>
      </c>
      <c r="J15" s="619">
        <v>25010</v>
      </c>
      <c r="K15" s="620">
        <v>0.7</v>
      </c>
    </row>
    <row r="17" spans="1:1" x14ac:dyDescent="0.25">
      <c r="A17" s="121" t="s">
        <v>402</v>
      </c>
    </row>
    <row r="18" spans="1:1" x14ac:dyDescent="0.25">
      <c r="A18" s="48" t="s">
        <v>359</v>
      </c>
    </row>
  </sheetData>
  <mergeCells count="3">
    <mergeCell ref="D3:E3"/>
    <mergeCell ref="A2:B2"/>
    <mergeCell ref="G3:I3"/>
  </mergeCells>
  <hyperlinks>
    <hyperlink ref="A2:B2" location="TOC!A1" display="Return to Table of Contents"/>
  </hyperlinks>
  <pageMargins left="0.25" right="0.25" top="0.75" bottom="0.75" header="0.3" footer="0.3"/>
  <pageSetup scale="63" fitToHeight="0" orientation="portrait" horizontalDpi="1200" verticalDpi="1200" r:id="rId1"/>
  <headerFooter>
    <oddHeader>&amp;L2018-19 Survey of Dental Education
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Normal="100" workbookViewId="0">
      <pane ySplit="2" topLeftCell="A3" activePane="bottomLeft" state="frozen"/>
      <selection activeCell="G99" sqref="G99"/>
      <selection pane="bottomLeft"/>
    </sheetView>
  </sheetViews>
  <sheetFormatPr defaultColWidth="9.26953125" defaultRowHeight="12.5" x14ac:dyDescent="0.25"/>
  <cols>
    <col min="1" max="1" width="24.7265625" style="505" customWidth="1"/>
    <col min="2" max="2" width="67.7265625" style="505" customWidth="1"/>
    <col min="3" max="16384" width="9.26953125" style="505"/>
  </cols>
  <sheetData>
    <row r="1" spans="1:2" ht="13" x14ac:dyDescent="0.3">
      <c r="A1" s="115" t="s">
        <v>331</v>
      </c>
    </row>
    <row r="2" spans="1:2" x14ac:dyDescent="0.25">
      <c r="A2" s="640" t="s">
        <v>1</v>
      </c>
    </row>
    <row r="4" spans="1:2" ht="45" customHeight="1" x14ac:dyDescent="0.25">
      <c r="A4" s="641" t="s">
        <v>586</v>
      </c>
      <c r="B4" s="642" t="s">
        <v>587</v>
      </c>
    </row>
    <row r="5" spans="1:2" x14ac:dyDescent="0.25">
      <c r="A5" s="643"/>
      <c r="B5" s="235"/>
    </row>
    <row r="6" spans="1:2" ht="25" x14ac:dyDescent="0.25">
      <c r="A6" s="641" t="s">
        <v>588</v>
      </c>
      <c r="B6" s="642" t="s">
        <v>589</v>
      </c>
    </row>
    <row r="7" spans="1:2" x14ac:dyDescent="0.25">
      <c r="A7" s="643"/>
      <c r="B7" s="235"/>
    </row>
    <row r="8" spans="1:2" x14ac:dyDescent="0.25">
      <c r="A8" s="235" t="s">
        <v>590</v>
      </c>
      <c r="B8" s="235" t="s">
        <v>591</v>
      </c>
    </row>
    <row r="9" spans="1:2" x14ac:dyDescent="0.25">
      <c r="A9" s="643"/>
      <c r="B9" s="235"/>
    </row>
    <row r="10" spans="1:2" x14ac:dyDescent="0.25">
      <c r="A10" s="235" t="s">
        <v>592</v>
      </c>
      <c r="B10" s="235" t="s">
        <v>593</v>
      </c>
    </row>
    <row r="11" spans="1:2" x14ac:dyDescent="0.25">
      <c r="A11" s="643"/>
      <c r="B11" s="235"/>
    </row>
    <row r="12" spans="1:2" x14ac:dyDescent="0.25">
      <c r="A12" s="235" t="s">
        <v>594</v>
      </c>
      <c r="B12" s="235" t="s">
        <v>595</v>
      </c>
    </row>
    <row r="13" spans="1:2" x14ac:dyDescent="0.25">
      <c r="A13" s="643"/>
      <c r="B13" s="235"/>
    </row>
    <row r="14" spans="1:2" x14ac:dyDescent="0.25">
      <c r="A14" s="235" t="s">
        <v>596</v>
      </c>
      <c r="B14" s="235" t="s">
        <v>597</v>
      </c>
    </row>
    <row r="15" spans="1:2" x14ac:dyDescent="0.25">
      <c r="A15" s="643"/>
      <c r="B15" s="235"/>
    </row>
    <row r="16" spans="1:2" x14ac:dyDescent="0.25">
      <c r="A16" s="235" t="s">
        <v>598</v>
      </c>
      <c r="B16" s="235" t="s">
        <v>599</v>
      </c>
    </row>
    <row r="17" spans="1:2" x14ac:dyDescent="0.25">
      <c r="A17" s="643"/>
      <c r="B17" s="235"/>
    </row>
    <row r="18" spans="1:2" x14ac:dyDescent="0.25">
      <c r="A18" s="235" t="s">
        <v>600</v>
      </c>
      <c r="B18" s="235" t="s">
        <v>601</v>
      </c>
    </row>
    <row r="19" spans="1:2" x14ac:dyDescent="0.25">
      <c r="A19" s="643"/>
      <c r="B19" s="235"/>
    </row>
    <row r="20" spans="1:2" x14ac:dyDescent="0.25">
      <c r="A20" s="693" t="s">
        <v>602</v>
      </c>
      <c r="B20" s="694" t="s">
        <v>603</v>
      </c>
    </row>
    <row r="21" spans="1:2" ht="42.65" customHeight="1" x14ac:dyDescent="0.25">
      <c r="A21" s="693"/>
      <c r="B21" s="693"/>
    </row>
    <row r="22" spans="1:2" ht="50" x14ac:dyDescent="0.25">
      <c r="A22" s="645" t="s">
        <v>608</v>
      </c>
      <c r="B22" s="645" t="s">
        <v>609</v>
      </c>
    </row>
    <row r="23" spans="1:2" hidden="1" x14ac:dyDescent="0.25">
      <c r="B23" s="644"/>
    </row>
    <row r="25" spans="1:2" ht="37.5" x14ac:dyDescent="0.25">
      <c r="A25" s="644" t="s">
        <v>604</v>
      </c>
      <c r="B25" s="644" t="s">
        <v>605</v>
      </c>
    </row>
    <row r="26" spans="1:2" x14ac:dyDescent="0.25">
      <c r="A26" s="646"/>
    </row>
    <row r="27" spans="1:2" ht="62.5" x14ac:dyDescent="0.25">
      <c r="A27" s="641" t="s">
        <v>606</v>
      </c>
      <c r="B27" s="642" t="s">
        <v>607</v>
      </c>
    </row>
  </sheetData>
  <mergeCells count="2">
    <mergeCell ref="A20:A21"/>
    <mergeCell ref="B20:B21"/>
  </mergeCells>
  <hyperlinks>
    <hyperlink ref="A2" location="TOC!A1" display="Return to Table of Contents"/>
  </hyperlinks>
  <pageMargins left="0.25" right="0.25" top="0.75" bottom="0.75" header="0.3" footer="0.3"/>
  <pageSetup fitToHeight="0" orientation="portrait" r:id="rId1"/>
  <headerFooter differentFirst="1">
    <oddHeader>&amp;L2018-19 Survey of Dental Education
Report 2 - Tuition, Admission, and Attrition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heetViews>
  <sheetFormatPr defaultColWidth="9.1796875" defaultRowHeight="12.5" x14ac:dyDescent="0.25"/>
  <cols>
    <col min="1" max="1" width="12.7265625" style="216" customWidth="1"/>
    <col min="2" max="2" width="13.7265625" style="216" bestFit="1" customWidth="1"/>
    <col min="3" max="3" width="15.453125" style="216" bestFit="1" customWidth="1"/>
    <col min="4" max="4" width="13.54296875" style="216" bestFit="1" customWidth="1"/>
    <col min="5" max="5" width="15.453125" style="216" bestFit="1" customWidth="1"/>
    <col min="6" max="6" width="13.54296875" style="216" bestFit="1" customWidth="1"/>
    <col min="7" max="7" width="15.453125" style="216" bestFit="1" customWidth="1"/>
    <col min="8" max="8" width="13.54296875" style="216" bestFit="1" customWidth="1"/>
    <col min="9" max="16384" width="9.1796875" style="1"/>
  </cols>
  <sheetData>
    <row r="1" spans="1:8" ht="13" x14ac:dyDescent="0.3">
      <c r="A1" s="2" t="s">
        <v>310</v>
      </c>
    </row>
    <row r="2" spans="1:8" ht="13" thickBot="1" x14ac:dyDescent="0.3">
      <c r="A2" s="698" t="s">
        <v>1</v>
      </c>
      <c r="B2" s="698"/>
    </row>
    <row r="3" spans="1:8" ht="12.75" customHeight="1" x14ac:dyDescent="0.3">
      <c r="A3" s="699"/>
      <c r="B3" s="709"/>
      <c r="C3" s="701" t="s">
        <v>311</v>
      </c>
      <c r="D3" s="702"/>
      <c r="E3" s="757" t="s">
        <v>312</v>
      </c>
      <c r="F3" s="789"/>
      <c r="G3" s="701" t="s">
        <v>6</v>
      </c>
      <c r="H3" s="704"/>
    </row>
    <row r="4" spans="1:8" ht="13" x14ac:dyDescent="0.3">
      <c r="A4" s="579" t="s">
        <v>313</v>
      </c>
      <c r="B4" s="621" t="s">
        <v>314</v>
      </c>
      <c r="C4" s="622" t="s">
        <v>315</v>
      </c>
      <c r="D4" s="623" t="s">
        <v>316</v>
      </c>
      <c r="E4" s="622" t="s">
        <v>315</v>
      </c>
      <c r="F4" s="623" t="s">
        <v>316</v>
      </c>
      <c r="G4" s="622" t="s">
        <v>315</v>
      </c>
      <c r="H4" s="624" t="s">
        <v>316</v>
      </c>
    </row>
    <row r="5" spans="1:8" ht="15" customHeight="1" x14ac:dyDescent="0.25">
      <c r="A5" s="584" t="s">
        <v>2</v>
      </c>
      <c r="B5" s="625">
        <v>6184</v>
      </c>
      <c r="C5" s="626">
        <v>41</v>
      </c>
      <c r="D5" s="627">
        <v>0.7</v>
      </c>
      <c r="E5" s="440">
        <v>32</v>
      </c>
      <c r="F5" s="627">
        <v>0.5</v>
      </c>
      <c r="G5" s="626">
        <v>73</v>
      </c>
      <c r="H5" s="627">
        <v>1.2</v>
      </c>
    </row>
    <row r="6" spans="1:8" ht="15" customHeight="1" x14ac:dyDescent="0.25">
      <c r="A6" s="594" t="s">
        <v>3</v>
      </c>
      <c r="B6" s="628">
        <v>6137</v>
      </c>
      <c r="C6" s="629">
        <v>30</v>
      </c>
      <c r="D6" s="525">
        <v>0.5</v>
      </c>
      <c r="E6" s="441">
        <v>26</v>
      </c>
      <c r="F6" s="525">
        <v>0.4</v>
      </c>
      <c r="G6" s="629">
        <v>56</v>
      </c>
      <c r="H6" s="525">
        <v>0.9</v>
      </c>
    </row>
    <row r="7" spans="1:8" ht="15" customHeight="1" x14ac:dyDescent="0.25">
      <c r="A7" s="584" t="s">
        <v>4</v>
      </c>
      <c r="B7" s="625">
        <v>6471</v>
      </c>
      <c r="C7" s="626">
        <v>16</v>
      </c>
      <c r="D7" s="520">
        <v>0.3</v>
      </c>
      <c r="E7" s="440">
        <v>28</v>
      </c>
      <c r="F7" s="520">
        <v>0.4</v>
      </c>
      <c r="G7" s="626">
        <v>44</v>
      </c>
      <c r="H7" s="520">
        <v>0.7</v>
      </c>
    </row>
    <row r="8" spans="1:8" ht="15" customHeight="1" x14ac:dyDescent="0.25">
      <c r="A8" s="594" t="s">
        <v>579</v>
      </c>
      <c r="B8" s="628">
        <v>6218</v>
      </c>
      <c r="C8" s="629">
        <v>3</v>
      </c>
      <c r="D8" s="525" t="s">
        <v>576</v>
      </c>
      <c r="E8" s="441">
        <v>8</v>
      </c>
      <c r="F8" s="525">
        <v>0.1</v>
      </c>
      <c r="G8" s="629">
        <v>11</v>
      </c>
      <c r="H8" s="525">
        <v>0.2</v>
      </c>
    </row>
    <row r="9" spans="1:8" ht="15" customHeight="1" thickBot="1" x14ac:dyDescent="0.3">
      <c r="A9" s="630" t="s">
        <v>6</v>
      </c>
      <c r="B9" s="631">
        <v>25010</v>
      </c>
      <c r="C9" s="632">
        <v>90</v>
      </c>
      <c r="D9" s="633">
        <v>0.4</v>
      </c>
      <c r="E9" s="444">
        <v>94</v>
      </c>
      <c r="F9" s="633">
        <v>0.4</v>
      </c>
      <c r="G9" s="632">
        <v>184</v>
      </c>
      <c r="H9" s="633">
        <v>0.7</v>
      </c>
    </row>
    <row r="10" spans="1:8" x14ac:dyDescent="0.25">
      <c r="A10" s="634" t="s">
        <v>577</v>
      </c>
    </row>
    <row r="12" spans="1:8" x14ac:dyDescent="0.25">
      <c r="A12" s="48" t="s">
        <v>578</v>
      </c>
    </row>
    <row r="13" spans="1:8" x14ac:dyDescent="0.25">
      <c r="A13" s="48" t="s">
        <v>359</v>
      </c>
      <c r="H13" s="282"/>
    </row>
    <row r="15" spans="1:8" x14ac:dyDescent="0.25">
      <c r="F15" s="282"/>
    </row>
    <row r="16" spans="1:8" x14ac:dyDescent="0.25">
      <c r="D16" s="282"/>
    </row>
    <row r="17" spans="2:7" x14ac:dyDescent="0.25">
      <c r="B17" s="281"/>
      <c r="C17" s="281"/>
      <c r="E17" s="281"/>
      <c r="G17" s="281"/>
    </row>
  </sheetData>
  <mergeCells count="5">
    <mergeCell ref="A3:B3"/>
    <mergeCell ref="C3:D3"/>
    <mergeCell ref="E3:F3"/>
    <mergeCell ref="G3:H3"/>
    <mergeCell ref="A2:B2"/>
  </mergeCells>
  <hyperlinks>
    <hyperlink ref="A2:B2" location="TOC!A1" display="Return to Table of Contents"/>
  </hyperlinks>
  <pageMargins left="0.25" right="0.25" top="0.75" bottom="0.75" header="0.3" footer="0.3"/>
  <pageSetup scale="91" fitToHeight="0" orientation="portrait" horizontalDpi="1200" verticalDpi="1200" r:id="rId1"/>
  <headerFooter>
    <oddHeader>&amp;L2018-19 Survey of Dental Education
Report 2 - Tuition, Admission, and Attrition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workbookViewId="0"/>
  </sheetViews>
  <sheetFormatPr defaultColWidth="9.1796875" defaultRowHeight="12.5" x14ac:dyDescent="0.25"/>
  <cols>
    <col min="1" max="16384" width="9.1796875" style="505"/>
  </cols>
  <sheetData>
    <row r="1" spans="1:4" ht="13" x14ac:dyDescent="0.3">
      <c r="A1" s="115" t="s">
        <v>350</v>
      </c>
    </row>
    <row r="2" spans="1:4" x14ac:dyDescent="0.25">
      <c r="A2" s="713" t="s">
        <v>1</v>
      </c>
      <c r="B2" s="713"/>
      <c r="C2" s="713"/>
    </row>
    <row r="3" spans="1:4" x14ac:dyDescent="0.25">
      <c r="A3" s="563"/>
      <c r="B3" s="563"/>
    </row>
    <row r="4" spans="1:4" ht="6" customHeight="1" x14ac:dyDescent="0.25">
      <c r="A4" s="564" t="s">
        <v>517</v>
      </c>
      <c r="B4" s="564" t="s">
        <v>518</v>
      </c>
      <c r="C4" s="232" t="s">
        <v>519</v>
      </c>
      <c r="D4" s="232"/>
    </row>
    <row r="5" spans="1:4" ht="6" customHeight="1" x14ac:dyDescent="0.25">
      <c r="A5" s="564" t="s">
        <v>520</v>
      </c>
      <c r="B5" s="565">
        <v>5763</v>
      </c>
      <c r="C5" s="566">
        <v>3.4704147145583897E-2</v>
      </c>
      <c r="D5" s="232"/>
    </row>
    <row r="6" spans="1:4" ht="6" customHeight="1" x14ac:dyDescent="0.25">
      <c r="A6" s="564" t="s">
        <v>521</v>
      </c>
      <c r="B6" s="565">
        <v>5935</v>
      </c>
      <c r="C6" s="566">
        <v>3.3698399326032011E-2</v>
      </c>
      <c r="D6" s="232"/>
    </row>
    <row r="7" spans="1:4" ht="6" customHeight="1" x14ac:dyDescent="0.25">
      <c r="A7" s="564" t="s">
        <v>522</v>
      </c>
      <c r="B7" s="565">
        <v>5954</v>
      </c>
      <c r="C7" s="566">
        <v>3.3590863285186429E-2</v>
      </c>
      <c r="D7" s="232"/>
    </row>
    <row r="8" spans="1:4" ht="6" customHeight="1" x14ac:dyDescent="0.25">
      <c r="A8" s="564" t="s">
        <v>523</v>
      </c>
      <c r="B8" s="565">
        <v>6301</v>
      </c>
      <c r="C8" s="566">
        <v>3.6502142517060784E-2</v>
      </c>
      <c r="D8" s="232"/>
    </row>
    <row r="9" spans="1:4" ht="6" customHeight="1" x14ac:dyDescent="0.25">
      <c r="A9" s="564" t="s">
        <v>524</v>
      </c>
      <c r="B9" s="565">
        <v>6132</v>
      </c>
      <c r="C9" s="566">
        <v>3.5225048923679059E-2</v>
      </c>
      <c r="D9" s="232"/>
    </row>
    <row r="10" spans="1:4" ht="6" customHeight="1" x14ac:dyDescent="0.25">
      <c r="A10" s="564" t="s">
        <v>525</v>
      </c>
      <c r="B10" s="565">
        <v>6030</v>
      </c>
      <c r="C10" s="566">
        <v>4.2951907131011609E-2</v>
      </c>
      <c r="D10" s="232"/>
    </row>
    <row r="11" spans="1:4" ht="6" customHeight="1" x14ac:dyDescent="0.25">
      <c r="A11" s="564" t="s">
        <v>526</v>
      </c>
      <c r="B11" s="565">
        <v>5855</v>
      </c>
      <c r="C11" s="566">
        <v>4.9530315969257048E-2</v>
      </c>
      <c r="D11" s="232"/>
    </row>
    <row r="12" spans="1:4" ht="6" customHeight="1" x14ac:dyDescent="0.25">
      <c r="A12" s="564" t="s">
        <v>527</v>
      </c>
      <c r="B12" s="565">
        <v>5498</v>
      </c>
      <c r="C12" s="566">
        <v>5.5656602400873043E-2</v>
      </c>
      <c r="D12" s="232"/>
    </row>
    <row r="13" spans="1:4" ht="6" customHeight="1" x14ac:dyDescent="0.25">
      <c r="A13" s="564" t="s">
        <v>528</v>
      </c>
      <c r="B13" s="565">
        <v>5274</v>
      </c>
      <c r="C13" s="566">
        <v>6.7690557451649605E-2</v>
      </c>
      <c r="D13" s="232"/>
    </row>
    <row r="14" spans="1:4" ht="6" customHeight="1" x14ac:dyDescent="0.25">
      <c r="A14" s="564" t="s">
        <v>529</v>
      </c>
      <c r="B14" s="565">
        <v>4937</v>
      </c>
      <c r="C14" s="566">
        <v>7.2311120113429203E-2</v>
      </c>
      <c r="D14" s="232"/>
    </row>
    <row r="15" spans="1:4" ht="6" customHeight="1" x14ac:dyDescent="0.25">
      <c r="A15" s="564" t="s">
        <v>530</v>
      </c>
      <c r="B15" s="565">
        <v>4843</v>
      </c>
      <c r="C15" s="566">
        <v>8.2386950237456125E-2</v>
      </c>
      <c r="D15" s="232"/>
    </row>
    <row r="16" spans="1:4" ht="6" customHeight="1" x14ac:dyDescent="0.25">
      <c r="A16" s="564" t="s">
        <v>531</v>
      </c>
      <c r="B16" s="565">
        <v>4554</v>
      </c>
      <c r="C16" s="566">
        <v>4.9626701800614847E-2</v>
      </c>
      <c r="D16" s="232"/>
    </row>
    <row r="17" spans="1:4" ht="6" customHeight="1" x14ac:dyDescent="0.25">
      <c r="A17" s="564" t="s">
        <v>532</v>
      </c>
      <c r="B17" s="565">
        <v>4370</v>
      </c>
      <c r="C17" s="566">
        <v>4.8512585812356977E-2</v>
      </c>
      <c r="D17" s="232"/>
    </row>
    <row r="18" spans="1:4" ht="6" customHeight="1" x14ac:dyDescent="0.25">
      <c r="A18" s="564" t="s">
        <v>533</v>
      </c>
      <c r="B18" s="565">
        <v>4196</v>
      </c>
      <c r="C18" s="566">
        <v>4.408960915157293E-2</v>
      </c>
      <c r="D18" s="232"/>
    </row>
    <row r="19" spans="1:4" ht="6" customHeight="1" x14ac:dyDescent="0.25">
      <c r="A19" s="564" t="s">
        <v>534</v>
      </c>
      <c r="B19" s="565">
        <v>3979</v>
      </c>
      <c r="C19" s="566">
        <v>5.4033676803216892E-2</v>
      </c>
      <c r="D19" s="232"/>
    </row>
    <row r="20" spans="1:4" ht="6" customHeight="1" x14ac:dyDescent="0.25">
      <c r="A20" s="564" t="s">
        <v>535</v>
      </c>
      <c r="B20" s="565">
        <v>4001</v>
      </c>
      <c r="C20" s="566">
        <v>4.4238940264933767E-2</v>
      </c>
      <c r="D20" s="232"/>
    </row>
    <row r="21" spans="1:4" ht="6" customHeight="1" x14ac:dyDescent="0.25">
      <c r="A21" s="564" t="s">
        <v>536</v>
      </c>
      <c r="B21" s="565">
        <v>4047</v>
      </c>
      <c r="C21" s="566">
        <v>4.1018038052878673E-2</v>
      </c>
      <c r="D21" s="232"/>
    </row>
    <row r="22" spans="1:4" ht="6" customHeight="1" x14ac:dyDescent="0.25">
      <c r="A22" s="564" t="s">
        <v>537</v>
      </c>
      <c r="B22" s="565">
        <v>4072</v>
      </c>
      <c r="C22" s="566">
        <v>4.1011787819253437E-2</v>
      </c>
      <c r="D22" s="232"/>
    </row>
    <row r="23" spans="1:4" ht="6" customHeight="1" x14ac:dyDescent="0.25">
      <c r="A23" s="564" t="s">
        <v>538</v>
      </c>
      <c r="B23" s="565">
        <v>4100</v>
      </c>
      <c r="C23" s="566">
        <v>3.7560975609756096E-2</v>
      </c>
      <c r="D23" s="232"/>
    </row>
    <row r="24" spans="1:4" ht="6" customHeight="1" x14ac:dyDescent="0.25">
      <c r="A24" s="564" t="s">
        <v>539</v>
      </c>
      <c r="B24" s="565">
        <v>4121</v>
      </c>
      <c r="C24" s="566">
        <v>4.5999999999999999E-2</v>
      </c>
      <c r="D24" s="232"/>
    </row>
    <row r="25" spans="1:4" ht="6" customHeight="1" x14ac:dyDescent="0.25">
      <c r="A25" s="564" t="s">
        <v>540</v>
      </c>
      <c r="B25" s="565">
        <v>4237</v>
      </c>
      <c r="C25" s="566">
        <v>3.5000000000000003E-2</v>
      </c>
      <c r="D25" s="232"/>
    </row>
    <row r="26" spans="1:4" ht="6" customHeight="1" x14ac:dyDescent="0.25">
      <c r="A26" s="564" t="s">
        <v>541</v>
      </c>
      <c r="B26" s="565">
        <v>4255</v>
      </c>
      <c r="C26" s="566">
        <v>0.04</v>
      </c>
      <c r="D26" s="232"/>
    </row>
    <row r="27" spans="1:4" ht="6" customHeight="1" x14ac:dyDescent="0.25">
      <c r="A27" s="564" t="s">
        <v>542</v>
      </c>
      <c r="B27" s="565">
        <v>4347</v>
      </c>
      <c r="C27" s="566">
        <v>3.5000000000000003E-2</v>
      </c>
      <c r="D27" s="232"/>
    </row>
    <row r="28" spans="1:4" ht="6" customHeight="1" x14ac:dyDescent="0.25">
      <c r="A28" s="564" t="s">
        <v>543</v>
      </c>
      <c r="B28" s="565">
        <v>4268</v>
      </c>
      <c r="C28" s="566">
        <v>3.3000000000000002E-2</v>
      </c>
      <c r="D28" s="232"/>
    </row>
    <row r="29" spans="1:4" ht="6" customHeight="1" x14ac:dyDescent="0.25">
      <c r="A29" s="564" t="s">
        <v>544</v>
      </c>
      <c r="B29" s="565">
        <v>4314</v>
      </c>
      <c r="C29" s="566">
        <v>0.04</v>
      </c>
      <c r="D29" s="232"/>
    </row>
    <row r="30" spans="1:4" ht="6" customHeight="1" x14ac:dyDescent="0.25">
      <c r="A30" s="564" t="s">
        <v>545</v>
      </c>
      <c r="B30" s="565">
        <v>4327</v>
      </c>
      <c r="C30" s="566">
        <v>0.03</v>
      </c>
      <c r="D30" s="232"/>
    </row>
    <row r="31" spans="1:4" ht="6" customHeight="1" x14ac:dyDescent="0.25">
      <c r="A31" s="564" t="s">
        <v>546</v>
      </c>
      <c r="B31" s="565">
        <v>4407</v>
      </c>
      <c r="C31" s="566">
        <v>2.8000000000000001E-2</v>
      </c>
      <c r="D31" s="232"/>
    </row>
    <row r="32" spans="1:4" ht="6" customHeight="1" x14ac:dyDescent="0.25">
      <c r="A32" s="564" t="s">
        <v>547</v>
      </c>
      <c r="B32" s="565">
        <v>4448</v>
      </c>
      <c r="C32" s="566">
        <v>2.3E-2</v>
      </c>
      <c r="D32" s="232"/>
    </row>
    <row r="33" spans="1:4" ht="6" customHeight="1" x14ac:dyDescent="0.25">
      <c r="A33" s="564" t="s">
        <v>548</v>
      </c>
      <c r="B33" s="565">
        <v>4618</v>
      </c>
      <c r="C33" s="566">
        <v>2.7E-2</v>
      </c>
      <c r="D33" s="232"/>
    </row>
    <row r="34" spans="1:4" ht="6" customHeight="1" x14ac:dyDescent="0.25">
      <c r="A34" s="564" t="s">
        <v>549</v>
      </c>
      <c r="B34" s="565">
        <v>4612</v>
      </c>
      <c r="C34" s="566">
        <v>2.5999999999999999E-2</v>
      </c>
      <c r="D34" s="232"/>
    </row>
    <row r="35" spans="1:4" ht="6" customHeight="1" x14ac:dyDescent="0.25">
      <c r="A35" s="564" t="s">
        <v>550</v>
      </c>
      <c r="B35" s="565">
        <v>4688</v>
      </c>
      <c r="C35" s="566">
        <v>2.1999999999999999E-2</v>
      </c>
      <c r="D35" s="232"/>
    </row>
    <row r="36" spans="1:4" ht="6" customHeight="1" x14ac:dyDescent="0.25">
      <c r="A36" s="564" t="s">
        <v>551</v>
      </c>
      <c r="B36" s="565">
        <v>4733</v>
      </c>
      <c r="C36" s="566">
        <v>2.1999999999999999E-2</v>
      </c>
      <c r="D36" s="232"/>
    </row>
    <row r="37" spans="1:4" ht="6" customHeight="1" x14ac:dyDescent="0.25">
      <c r="A37" s="567" t="s">
        <v>552</v>
      </c>
      <c r="B37" s="565">
        <v>4770</v>
      </c>
      <c r="C37" s="566">
        <v>2.1999999999999999E-2</v>
      </c>
      <c r="D37" s="232"/>
    </row>
    <row r="38" spans="1:4" ht="6" customHeight="1" x14ac:dyDescent="0.25">
      <c r="A38" s="564" t="s">
        <v>553</v>
      </c>
      <c r="B38" s="565">
        <v>4918</v>
      </c>
      <c r="C38" s="566">
        <v>1.7000000000000001E-2</v>
      </c>
      <c r="D38" s="232"/>
    </row>
    <row r="39" spans="1:4" ht="6" customHeight="1" x14ac:dyDescent="0.25">
      <c r="A39" s="564" t="s">
        <v>554</v>
      </c>
      <c r="B39" s="565">
        <v>5089</v>
      </c>
      <c r="C39" s="566">
        <v>1.9E-2</v>
      </c>
      <c r="D39" s="232"/>
    </row>
    <row r="40" spans="1:4" ht="6" customHeight="1" x14ac:dyDescent="0.25">
      <c r="A40" s="564" t="s">
        <v>555</v>
      </c>
      <c r="B40" s="565">
        <v>5170</v>
      </c>
      <c r="C40" s="566">
        <v>1.4999999999999999E-2</v>
      </c>
      <c r="D40" s="232"/>
    </row>
    <row r="41" spans="1:4" ht="6" customHeight="1" x14ac:dyDescent="0.25">
      <c r="A41" s="564" t="s">
        <v>556</v>
      </c>
      <c r="B41" s="565">
        <v>5493</v>
      </c>
      <c r="C41" s="566">
        <v>1.4999999999999999E-2</v>
      </c>
      <c r="D41" s="232"/>
    </row>
    <row r="42" spans="1:4" ht="6" customHeight="1" x14ac:dyDescent="0.25">
      <c r="A42" s="564" t="s">
        <v>557</v>
      </c>
      <c r="B42" s="565">
        <v>5697</v>
      </c>
      <c r="C42" s="566">
        <v>1.6E-2</v>
      </c>
      <c r="D42" s="232"/>
    </row>
    <row r="43" spans="1:4" ht="6" customHeight="1" x14ac:dyDescent="0.25">
      <c r="A43" s="564" t="s">
        <v>558</v>
      </c>
      <c r="B43" s="565">
        <v>5904</v>
      </c>
      <c r="C43" s="566">
        <v>1.2999999999999999E-2</v>
      </c>
      <c r="D43" s="232"/>
    </row>
    <row r="44" spans="1:4" ht="6" customHeight="1" x14ac:dyDescent="0.25">
      <c r="A44" s="564" t="s">
        <v>559</v>
      </c>
      <c r="B44" s="565">
        <v>5967</v>
      </c>
      <c r="C44" s="566">
        <v>1.6E-2</v>
      </c>
      <c r="D44" s="232"/>
    </row>
    <row r="45" spans="1:4" ht="6" customHeight="1" x14ac:dyDescent="0.25">
      <c r="A45" s="568" t="s">
        <v>560</v>
      </c>
      <c r="B45" s="565">
        <v>6000</v>
      </c>
      <c r="C45" s="566">
        <v>1.0999999999999999E-2</v>
      </c>
      <c r="D45" s="232"/>
    </row>
    <row r="46" spans="1:4" x14ac:dyDescent="0.25">
      <c r="A46" s="568" t="s">
        <v>561</v>
      </c>
      <c r="B46" s="565">
        <v>6165</v>
      </c>
      <c r="C46" s="566">
        <v>1.2999999999999999E-2</v>
      </c>
      <c r="D46" s="232"/>
    </row>
    <row r="47" spans="1:4" x14ac:dyDescent="0.25">
      <c r="A47" s="570" t="s">
        <v>562</v>
      </c>
      <c r="B47" s="571">
        <v>6184</v>
      </c>
      <c r="C47" s="569">
        <v>1.2E-2</v>
      </c>
      <c r="D47" s="232"/>
    </row>
    <row r="63" spans="1:1" x14ac:dyDescent="0.25">
      <c r="A63" s="121" t="s">
        <v>402</v>
      </c>
    </row>
    <row r="64" spans="1:1" x14ac:dyDescent="0.25">
      <c r="A64" s="48" t="s">
        <v>359</v>
      </c>
    </row>
  </sheetData>
  <mergeCells count="1">
    <mergeCell ref="A2:C2"/>
  </mergeCells>
  <hyperlinks>
    <hyperlink ref="A2:C2" location="TOC!A1" display="Return to Table of Contents"/>
  </hyperlinks>
  <pageMargins left="0.25" right="0.25" top="0.75" bottom="0.75" header="0.3" footer="0.3"/>
  <pageSetup scale="59" fitToHeight="0" orientation="landscape" r:id="rId1"/>
  <headerFooter>
    <oddHeader>&amp;L2018-19 Survey of Dental Education
Report 2 - Tuition, Admission, and Attrition</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heetViews>
  <sheetFormatPr defaultColWidth="9.1796875" defaultRowHeight="12.5" x14ac:dyDescent="0.25"/>
  <cols>
    <col min="1" max="16384" width="9.1796875" style="505"/>
  </cols>
  <sheetData>
    <row r="1" spans="1:16" ht="13" x14ac:dyDescent="0.3">
      <c r="A1" s="115" t="s">
        <v>580</v>
      </c>
    </row>
    <row r="2" spans="1:16" x14ac:dyDescent="0.25">
      <c r="A2" s="713" t="s">
        <v>1</v>
      </c>
      <c r="B2" s="713"/>
      <c r="C2" s="713"/>
    </row>
    <row r="3" spans="1:16" ht="13.5" customHeight="1" x14ac:dyDescent="0.25"/>
    <row r="4" spans="1:16" x14ac:dyDescent="0.25">
      <c r="B4" s="505" t="s">
        <v>563</v>
      </c>
      <c r="C4" s="505" t="s">
        <v>564</v>
      </c>
      <c r="D4" s="505" t="s">
        <v>565</v>
      </c>
    </row>
    <row r="5" spans="1:16" x14ac:dyDescent="0.25">
      <c r="B5" s="505" t="s">
        <v>566</v>
      </c>
      <c r="C5" s="572">
        <v>0.76500000000000001</v>
      </c>
      <c r="D5" s="572">
        <v>0.23499999999999999</v>
      </c>
      <c r="E5" s="572">
        <v>0.5</v>
      </c>
      <c r="F5" s="572">
        <f t="shared" ref="F5:F25" si="0">SUM(C5:D5)</f>
        <v>1</v>
      </c>
    </row>
    <row r="6" spans="1:16" x14ac:dyDescent="0.25">
      <c r="B6" s="505" t="s">
        <v>567</v>
      </c>
      <c r="C6" s="572">
        <v>0.53700000000000003</v>
      </c>
      <c r="D6" s="572">
        <v>0.46300000000000002</v>
      </c>
      <c r="E6" s="572">
        <v>0.5</v>
      </c>
      <c r="F6" s="572">
        <f t="shared" si="0"/>
        <v>1</v>
      </c>
    </row>
    <row r="7" spans="1:16" x14ac:dyDescent="0.25">
      <c r="B7" s="505" t="s">
        <v>568</v>
      </c>
      <c r="C7" s="572">
        <v>0.56799999999999995</v>
      </c>
      <c r="D7" s="572">
        <v>0.432</v>
      </c>
      <c r="E7" s="572">
        <v>0.5</v>
      </c>
      <c r="F7" s="572">
        <f t="shared" si="0"/>
        <v>1</v>
      </c>
    </row>
    <row r="8" spans="1:16" x14ac:dyDescent="0.25">
      <c r="B8" s="505" t="s">
        <v>569</v>
      </c>
      <c r="C8" s="572">
        <v>0.51515151515151514</v>
      </c>
      <c r="D8" s="572">
        <v>0.48484848484848492</v>
      </c>
      <c r="E8" s="572">
        <v>0.5</v>
      </c>
      <c r="F8" s="572">
        <f t="shared" si="0"/>
        <v>1</v>
      </c>
      <c r="P8" s="505">
        <f>44/76</f>
        <v>0.57894736842105265</v>
      </c>
    </row>
    <row r="9" spans="1:16" x14ac:dyDescent="0.25">
      <c r="B9" s="505" t="s">
        <v>570</v>
      </c>
      <c r="C9" s="572">
        <v>0.56399999999999995</v>
      </c>
      <c r="D9" s="572">
        <v>0.436</v>
      </c>
      <c r="E9" s="572">
        <v>0.5</v>
      </c>
      <c r="F9" s="572">
        <f t="shared" si="0"/>
        <v>1</v>
      </c>
      <c r="P9" s="505">
        <f>32/76</f>
        <v>0.42105263157894735</v>
      </c>
    </row>
    <row r="10" spans="1:16" x14ac:dyDescent="0.25">
      <c r="B10" s="505" t="s">
        <v>571</v>
      </c>
      <c r="C10" s="572">
        <v>0.6</v>
      </c>
      <c r="D10" s="572">
        <v>0.39999999999999997</v>
      </c>
      <c r="E10" s="572">
        <v>0.5</v>
      </c>
      <c r="F10" s="572">
        <f t="shared" si="0"/>
        <v>1</v>
      </c>
    </row>
    <row r="11" spans="1:16" x14ac:dyDescent="0.25">
      <c r="B11" s="505" t="s">
        <v>572</v>
      </c>
      <c r="C11" s="572">
        <v>0.4285714285714286</v>
      </c>
      <c r="D11" s="572">
        <v>0.57142857142857151</v>
      </c>
      <c r="E11" s="572">
        <v>0.5</v>
      </c>
      <c r="F11" s="572">
        <f t="shared" si="0"/>
        <v>1</v>
      </c>
    </row>
    <row r="12" spans="1:16" x14ac:dyDescent="0.25">
      <c r="B12" s="505" t="s">
        <v>573</v>
      </c>
      <c r="C12" s="572">
        <v>0.375</v>
      </c>
      <c r="D12" s="572">
        <v>0.625</v>
      </c>
      <c r="E12" s="572">
        <v>0.5</v>
      </c>
      <c r="F12" s="572">
        <f t="shared" si="0"/>
        <v>1</v>
      </c>
    </row>
    <row r="13" spans="1:16" x14ac:dyDescent="0.25">
      <c r="B13" s="505" t="s">
        <v>574</v>
      </c>
      <c r="C13" s="572">
        <v>0.37037037037037035</v>
      </c>
      <c r="D13" s="572">
        <v>0.62962962962962954</v>
      </c>
      <c r="E13" s="572">
        <v>0.5</v>
      </c>
      <c r="F13" s="572">
        <f t="shared" si="0"/>
        <v>0.99999999999999989</v>
      </c>
    </row>
    <row r="14" spans="1:16" x14ac:dyDescent="0.25">
      <c r="B14" s="505" t="s">
        <v>575</v>
      </c>
      <c r="C14" s="572">
        <v>0.38461538461538458</v>
      </c>
      <c r="D14" s="572">
        <v>0.61538461538461542</v>
      </c>
      <c r="E14" s="572">
        <v>0.5</v>
      </c>
      <c r="F14" s="572">
        <f t="shared" si="0"/>
        <v>1</v>
      </c>
    </row>
    <row r="15" spans="1:16" x14ac:dyDescent="0.25">
      <c r="B15" s="505" t="s">
        <v>505</v>
      </c>
      <c r="C15" s="572">
        <v>0.36363636363636365</v>
      </c>
      <c r="D15" s="572">
        <v>0.63636363636363624</v>
      </c>
      <c r="E15" s="572">
        <v>0.5</v>
      </c>
      <c r="F15" s="572">
        <f t="shared" si="0"/>
        <v>0.99999999999999989</v>
      </c>
    </row>
    <row r="16" spans="1:16" x14ac:dyDescent="0.25">
      <c r="B16" s="505" t="s">
        <v>506</v>
      </c>
      <c r="C16" s="572">
        <v>0.54545454545454541</v>
      </c>
      <c r="D16" s="572">
        <v>0.45454545454545453</v>
      </c>
      <c r="E16" s="572">
        <v>0.5</v>
      </c>
      <c r="F16" s="572">
        <f t="shared" si="0"/>
        <v>1</v>
      </c>
    </row>
    <row r="17" spans="2:6" x14ac:dyDescent="0.25">
      <c r="B17" s="505" t="s">
        <v>327</v>
      </c>
      <c r="C17" s="572">
        <v>0.5</v>
      </c>
      <c r="D17" s="572">
        <v>0.5</v>
      </c>
      <c r="E17" s="572">
        <v>0.5</v>
      </c>
      <c r="F17" s="572">
        <f t="shared" si="0"/>
        <v>1</v>
      </c>
    </row>
    <row r="18" spans="2:6" x14ac:dyDescent="0.25">
      <c r="B18" s="505" t="s">
        <v>141</v>
      </c>
      <c r="C18" s="572">
        <v>0.58823529411764708</v>
      </c>
      <c r="D18" s="572">
        <v>0.41176470588235292</v>
      </c>
      <c r="E18" s="572">
        <v>0.5</v>
      </c>
      <c r="F18" s="572">
        <f t="shared" si="0"/>
        <v>1</v>
      </c>
    </row>
    <row r="19" spans="2:6" x14ac:dyDescent="0.25">
      <c r="B19" s="505" t="s">
        <v>142</v>
      </c>
      <c r="C19" s="572">
        <v>0.5</v>
      </c>
      <c r="D19" s="572">
        <v>0.5</v>
      </c>
      <c r="E19" s="572">
        <v>0.5</v>
      </c>
      <c r="F19" s="572">
        <f t="shared" si="0"/>
        <v>1</v>
      </c>
    </row>
    <row r="20" spans="2:6" x14ac:dyDescent="0.25">
      <c r="B20" s="505" t="s">
        <v>143</v>
      </c>
      <c r="C20" s="572">
        <v>0.53333333333333333</v>
      </c>
      <c r="D20" s="572">
        <v>0.46666666666666662</v>
      </c>
      <c r="E20" s="572">
        <v>0.5</v>
      </c>
      <c r="F20" s="572">
        <f t="shared" si="0"/>
        <v>1</v>
      </c>
    </row>
    <row r="21" spans="2:6" x14ac:dyDescent="0.25">
      <c r="B21" s="505" t="s">
        <v>144</v>
      </c>
      <c r="C21" s="572">
        <v>0.437</v>
      </c>
      <c r="D21" s="572">
        <v>0.56299999999999994</v>
      </c>
      <c r="E21" s="572">
        <v>0.5</v>
      </c>
      <c r="F21" s="572">
        <f t="shared" si="0"/>
        <v>1</v>
      </c>
    </row>
    <row r="22" spans="2:6" x14ac:dyDescent="0.25">
      <c r="B22" s="505" t="s">
        <v>145</v>
      </c>
      <c r="C22" s="572">
        <v>0.5625</v>
      </c>
      <c r="D22" s="572">
        <v>0.43749999999999994</v>
      </c>
      <c r="E22" s="572">
        <v>0.5</v>
      </c>
      <c r="F22" s="572">
        <f t="shared" si="0"/>
        <v>1</v>
      </c>
    </row>
    <row r="23" spans="2:6" x14ac:dyDescent="0.25">
      <c r="B23" s="505" t="s">
        <v>146</v>
      </c>
      <c r="C23" s="572">
        <v>0.42899999999999999</v>
      </c>
      <c r="D23" s="572">
        <v>0.57099999999999995</v>
      </c>
      <c r="E23" s="572">
        <v>0.5</v>
      </c>
      <c r="F23" s="572">
        <f t="shared" si="0"/>
        <v>1</v>
      </c>
    </row>
    <row r="24" spans="2:6" x14ac:dyDescent="0.25">
      <c r="B24" s="505" t="s">
        <v>147</v>
      </c>
      <c r="C24" s="572">
        <v>0.41176470588235292</v>
      </c>
      <c r="D24" s="572">
        <v>0.58823529411764708</v>
      </c>
      <c r="E24" s="572">
        <v>0.5</v>
      </c>
      <c r="F24" s="572">
        <f t="shared" si="0"/>
        <v>1</v>
      </c>
    </row>
    <row r="25" spans="2:6" x14ac:dyDescent="0.25">
      <c r="B25" s="505" t="s">
        <v>148</v>
      </c>
      <c r="C25" s="573">
        <v>0.54545454545454541</v>
      </c>
      <c r="D25" s="573">
        <v>0.45454545454545453</v>
      </c>
      <c r="E25" s="572">
        <v>0.5</v>
      </c>
      <c r="F25" s="572">
        <f t="shared" si="0"/>
        <v>1</v>
      </c>
    </row>
    <row r="26" spans="2:6" x14ac:dyDescent="0.25">
      <c r="B26" s="505" t="s">
        <v>149</v>
      </c>
      <c r="C26" s="573">
        <f>32/76</f>
        <v>0.42105263157894735</v>
      </c>
      <c r="D26" s="573">
        <f>44/76</f>
        <v>0.57894736842105265</v>
      </c>
      <c r="E26" s="573">
        <v>0.5</v>
      </c>
      <c r="F26" s="573">
        <v>1</v>
      </c>
    </row>
    <row r="27" spans="2:6" x14ac:dyDescent="0.25">
      <c r="B27" s="505" t="s">
        <v>150</v>
      </c>
      <c r="C27" s="573">
        <v>0.438</v>
      </c>
      <c r="D27" s="573">
        <v>0.56200000000000006</v>
      </c>
      <c r="E27" s="572">
        <v>0.5</v>
      </c>
      <c r="F27" s="572">
        <f t="shared" ref="F27" si="1">SUM(C27:D27)</f>
        <v>1</v>
      </c>
    </row>
    <row r="41" spans="1:1" x14ac:dyDescent="0.25">
      <c r="A41" s="121" t="s">
        <v>402</v>
      </c>
    </row>
    <row r="42" spans="1:1" x14ac:dyDescent="0.25">
      <c r="A42" s="48" t="s">
        <v>359</v>
      </c>
    </row>
  </sheetData>
  <mergeCells count="1">
    <mergeCell ref="A2:C2"/>
  </mergeCells>
  <hyperlinks>
    <hyperlink ref="A2:C2" location="TOC!A1" display="Return to Table of Contents"/>
  </hyperlinks>
  <pageMargins left="0.25" right="0.25" top="0.75" bottom="0.75" header="0.3" footer="0.3"/>
  <pageSetup scale="67" fitToHeight="0" orientation="landscape" r:id="rId1"/>
  <headerFooter>
    <oddHeader>&amp;L2018-19 Survey of Dental Education
Report 2 - Tuition, Admission, and Attrition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zoomScaleNormal="100" workbookViewId="0">
      <pane xSplit="2" ySplit="4" topLeftCell="C5" activePane="bottomRight" state="frozen"/>
      <selection activeCell="C41" sqref="C41"/>
      <selection pane="topRight" activeCell="C41" sqref="C41"/>
      <selection pane="bottomLeft" activeCell="C41" sqref="C41"/>
      <selection pane="bottomRight"/>
    </sheetView>
  </sheetViews>
  <sheetFormatPr defaultColWidth="9.1796875" defaultRowHeight="12.5" x14ac:dyDescent="0.25"/>
  <cols>
    <col min="1" max="1" width="5.7265625" style="1" customWidth="1"/>
    <col min="2" max="2" width="50.7265625" style="1" customWidth="1"/>
    <col min="3" max="12" width="13.7265625" style="1" customWidth="1"/>
    <col min="13" max="16384" width="9.1796875" style="1"/>
  </cols>
  <sheetData>
    <row r="1" spans="1:12" ht="13" x14ac:dyDescent="0.3">
      <c r="A1" s="2" t="s">
        <v>0</v>
      </c>
    </row>
    <row r="2" spans="1:12" ht="13" thickBot="1" x14ac:dyDescent="0.3">
      <c r="A2" s="698" t="s">
        <v>1</v>
      </c>
      <c r="B2" s="698"/>
    </row>
    <row r="3" spans="1:12" ht="13" x14ac:dyDescent="0.3">
      <c r="A3" s="699"/>
      <c r="B3" s="700"/>
      <c r="C3" s="695" t="s">
        <v>2</v>
      </c>
      <c r="D3" s="696"/>
      <c r="E3" s="695" t="s">
        <v>3</v>
      </c>
      <c r="F3" s="696"/>
      <c r="G3" s="695" t="s">
        <v>4</v>
      </c>
      <c r="H3" s="696"/>
      <c r="I3" s="695" t="s">
        <v>5</v>
      </c>
      <c r="J3" s="696"/>
      <c r="K3" s="695" t="s">
        <v>6</v>
      </c>
      <c r="L3" s="697"/>
    </row>
    <row r="4" spans="1:12" ht="13" x14ac:dyDescent="0.3">
      <c r="A4" s="12" t="s">
        <v>7</v>
      </c>
      <c r="B4" s="13" t="s">
        <v>8</v>
      </c>
      <c r="C4" s="668" t="s">
        <v>9</v>
      </c>
      <c r="D4" s="667" t="s">
        <v>10</v>
      </c>
      <c r="E4" s="668" t="s">
        <v>9</v>
      </c>
      <c r="F4" s="667" t="s">
        <v>10</v>
      </c>
      <c r="G4" s="668" t="s">
        <v>9</v>
      </c>
      <c r="H4" s="667" t="s">
        <v>10</v>
      </c>
      <c r="I4" s="668" t="s">
        <v>9</v>
      </c>
      <c r="J4" s="667" t="s">
        <v>10</v>
      </c>
      <c r="K4" s="668" t="s">
        <v>9</v>
      </c>
      <c r="L4" s="682" t="s">
        <v>10</v>
      </c>
    </row>
    <row r="5" spans="1:12" x14ac:dyDescent="0.25">
      <c r="A5" s="14" t="s">
        <v>11</v>
      </c>
      <c r="B5" s="15" t="s">
        <v>12</v>
      </c>
      <c r="C5" s="16">
        <v>27744</v>
      </c>
      <c r="D5" s="17">
        <v>64264</v>
      </c>
      <c r="E5" s="16">
        <v>27744</v>
      </c>
      <c r="F5" s="17">
        <v>64264</v>
      </c>
      <c r="G5" s="16">
        <v>27744</v>
      </c>
      <c r="H5" s="17">
        <v>64264</v>
      </c>
      <c r="I5" s="16">
        <v>29484</v>
      </c>
      <c r="J5" s="17">
        <v>68726</v>
      </c>
      <c r="K5" s="16">
        <v>112716</v>
      </c>
      <c r="L5" s="18">
        <v>261518</v>
      </c>
    </row>
    <row r="6" spans="1:12" x14ac:dyDescent="0.25">
      <c r="A6" s="19" t="s">
        <v>13</v>
      </c>
      <c r="B6" s="20" t="s">
        <v>14</v>
      </c>
      <c r="C6" s="21">
        <v>79258</v>
      </c>
      <c r="D6" s="22">
        <v>79258</v>
      </c>
      <c r="E6" s="21">
        <v>79258</v>
      </c>
      <c r="F6" s="22">
        <v>79258</v>
      </c>
      <c r="G6" s="21">
        <v>79258</v>
      </c>
      <c r="H6" s="22">
        <v>79258</v>
      </c>
      <c r="I6" s="21">
        <v>77036</v>
      </c>
      <c r="J6" s="22">
        <v>77036</v>
      </c>
      <c r="K6" s="21">
        <v>314810</v>
      </c>
      <c r="L6" s="23">
        <v>314810</v>
      </c>
    </row>
    <row r="7" spans="1:12" x14ac:dyDescent="0.25">
      <c r="A7" s="14" t="s">
        <v>13</v>
      </c>
      <c r="B7" s="15" t="s">
        <v>15</v>
      </c>
      <c r="C7" s="24">
        <v>77222</v>
      </c>
      <c r="D7" s="25">
        <v>77222</v>
      </c>
      <c r="E7" s="24">
        <v>77222</v>
      </c>
      <c r="F7" s="25">
        <v>77222</v>
      </c>
      <c r="G7" s="24">
        <v>77222</v>
      </c>
      <c r="H7" s="25">
        <v>77222</v>
      </c>
      <c r="I7" s="24">
        <v>77222</v>
      </c>
      <c r="J7" s="25">
        <v>77222</v>
      </c>
      <c r="K7" s="24">
        <v>308888</v>
      </c>
      <c r="L7" s="26">
        <v>308888</v>
      </c>
    </row>
    <row r="8" spans="1:12" ht="14.5" x14ac:dyDescent="0.25">
      <c r="A8" s="19" t="s">
        <v>16</v>
      </c>
      <c r="B8" s="20" t="s">
        <v>357</v>
      </c>
      <c r="C8" s="21">
        <v>111925</v>
      </c>
      <c r="D8" s="22">
        <v>111925</v>
      </c>
      <c r="E8" s="21">
        <v>111925</v>
      </c>
      <c r="F8" s="22">
        <v>111925</v>
      </c>
      <c r="G8" s="21">
        <v>111925</v>
      </c>
      <c r="H8" s="22">
        <v>111925</v>
      </c>
      <c r="I8" s="21" t="s">
        <v>352</v>
      </c>
      <c r="J8" s="22" t="s">
        <v>353</v>
      </c>
      <c r="K8" s="21">
        <v>335775</v>
      </c>
      <c r="L8" s="23">
        <v>335775</v>
      </c>
    </row>
    <row r="9" spans="1:12" x14ac:dyDescent="0.25">
      <c r="A9" s="14" t="s">
        <v>16</v>
      </c>
      <c r="B9" s="15" t="s">
        <v>18</v>
      </c>
      <c r="C9" s="24">
        <v>42477</v>
      </c>
      <c r="D9" s="25">
        <v>54722</v>
      </c>
      <c r="E9" s="24">
        <v>42477</v>
      </c>
      <c r="F9" s="25">
        <v>54722</v>
      </c>
      <c r="G9" s="24">
        <v>47783</v>
      </c>
      <c r="H9" s="25">
        <v>60028</v>
      </c>
      <c r="I9" s="24">
        <v>47783</v>
      </c>
      <c r="J9" s="25">
        <v>60028</v>
      </c>
      <c r="K9" s="24">
        <v>180520</v>
      </c>
      <c r="L9" s="26">
        <v>229500</v>
      </c>
    </row>
    <row r="10" spans="1:12" x14ac:dyDescent="0.25">
      <c r="A10" s="19" t="s">
        <v>16</v>
      </c>
      <c r="B10" s="20" t="s">
        <v>19</v>
      </c>
      <c r="C10" s="21">
        <v>43816</v>
      </c>
      <c r="D10" s="22">
        <v>53592</v>
      </c>
      <c r="E10" s="21">
        <v>47753</v>
      </c>
      <c r="F10" s="22">
        <v>57529</v>
      </c>
      <c r="G10" s="21">
        <v>47753</v>
      </c>
      <c r="H10" s="22">
        <v>57529</v>
      </c>
      <c r="I10" s="21">
        <v>47753</v>
      </c>
      <c r="J10" s="22">
        <v>57529</v>
      </c>
      <c r="K10" s="21">
        <v>187075</v>
      </c>
      <c r="L10" s="23">
        <v>226179</v>
      </c>
    </row>
    <row r="11" spans="1:12" x14ac:dyDescent="0.25">
      <c r="A11" s="14" t="s">
        <v>16</v>
      </c>
      <c r="B11" s="15" t="s">
        <v>20</v>
      </c>
      <c r="C11" s="24">
        <v>94419</v>
      </c>
      <c r="D11" s="25">
        <v>94419</v>
      </c>
      <c r="E11" s="24">
        <v>94419</v>
      </c>
      <c r="F11" s="25">
        <v>94419</v>
      </c>
      <c r="G11" s="24">
        <v>94419</v>
      </c>
      <c r="H11" s="25">
        <v>94419</v>
      </c>
      <c r="I11" s="24">
        <v>62946</v>
      </c>
      <c r="J11" s="25">
        <v>94419</v>
      </c>
      <c r="K11" s="24">
        <v>346203</v>
      </c>
      <c r="L11" s="26">
        <v>377676</v>
      </c>
    </row>
    <row r="12" spans="1:12" x14ac:dyDescent="0.25">
      <c r="A12" s="19" t="s">
        <v>16</v>
      </c>
      <c r="B12" s="20" t="s">
        <v>21</v>
      </c>
      <c r="C12" s="21">
        <v>70500</v>
      </c>
      <c r="D12" s="22">
        <v>70500</v>
      </c>
      <c r="E12" s="21">
        <v>84560</v>
      </c>
      <c r="F12" s="22">
        <v>84560</v>
      </c>
      <c r="G12" s="21">
        <v>84560</v>
      </c>
      <c r="H12" s="22">
        <v>84560</v>
      </c>
      <c r="I12" s="21">
        <v>84560</v>
      </c>
      <c r="J12" s="22">
        <v>84560</v>
      </c>
      <c r="K12" s="21">
        <v>324180</v>
      </c>
      <c r="L12" s="23">
        <v>324180</v>
      </c>
    </row>
    <row r="13" spans="1:12" x14ac:dyDescent="0.25">
      <c r="A13" s="14" t="s">
        <v>16</v>
      </c>
      <c r="B13" s="15" t="s">
        <v>22</v>
      </c>
      <c r="C13" s="24">
        <v>73745</v>
      </c>
      <c r="D13" s="25">
        <v>73745</v>
      </c>
      <c r="E13" s="24">
        <v>73745</v>
      </c>
      <c r="F13" s="25">
        <v>73745</v>
      </c>
      <c r="G13" s="24">
        <v>73745</v>
      </c>
      <c r="H13" s="25">
        <v>73745</v>
      </c>
      <c r="I13" s="24">
        <v>73745</v>
      </c>
      <c r="J13" s="25">
        <v>73745</v>
      </c>
      <c r="K13" s="24">
        <v>294980</v>
      </c>
      <c r="L13" s="26">
        <v>294980</v>
      </c>
    </row>
    <row r="14" spans="1:12" x14ac:dyDescent="0.25">
      <c r="A14" s="19" t="s">
        <v>23</v>
      </c>
      <c r="B14" s="20" t="s">
        <v>24</v>
      </c>
      <c r="C14" s="21">
        <v>37653</v>
      </c>
      <c r="D14" s="22">
        <v>62955</v>
      </c>
      <c r="E14" s="21">
        <v>37653</v>
      </c>
      <c r="F14" s="22">
        <v>62955</v>
      </c>
      <c r="G14" s="21">
        <v>37653</v>
      </c>
      <c r="H14" s="22">
        <v>62955</v>
      </c>
      <c r="I14" s="21">
        <v>37653</v>
      </c>
      <c r="J14" s="22">
        <v>62955</v>
      </c>
      <c r="K14" s="21">
        <v>150612</v>
      </c>
      <c r="L14" s="23">
        <v>251820</v>
      </c>
    </row>
    <row r="15" spans="1:12" x14ac:dyDescent="0.25">
      <c r="A15" s="14" t="s">
        <v>25</v>
      </c>
      <c r="B15" s="15" t="s">
        <v>26</v>
      </c>
      <c r="C15" s="24">
        <v>34599</v>
      </c>
      <c r="D15" s="25">
        <v>72353</v>
      </c>
      <c r="E15" s="24">
        <v>34599</v>
      </c>
      <c r="F15" s="25">
        <v>72353</v>
      </c>
      <c r="G15" s="24">
        <v>34599</v>
      </c>
      <c r="H15" s="25">
        <v>72353</v>
      </c>
      <c r="I15" s="24">
        <v>34599</v>
      </c>
      <c r="J15" s="25">
        <v>72353</v>
      </c>
      <c r="K15" s="24">
        <v>138396</v>
      </c>
      <c r="L15" s="26">
        <v>289412</v>
      </c>
    </row>
    <row r="16" spans="1:12" x14ac:dyDescent="0.25">
      <c r="A16" s="19" t="s">
        <v>27</v>
      </c>
      <c r="B16" s="20" t="s">
        <v>28</v>
      </c>
      <c r="C16" s="21">
        <v>37764</v>
      </c>
      <c r="D16" s="22">
        <v>42631</v>
      </c>
      <c r="E16" s="21">
        <v>37764</v>
      </c>
      <c r="F16" s="22">
        <v>42631</v>
      </c>
      <c r="G16" s="21">
        <v>37764</v>
      </c>
      <c r="H16" s="22">
        <v>42631</v>
      </c>
      <c r="I16" s="21">
        <v>37764</v>
      </c>
      <c r="J16" s="22">
        <v>42631</v>
      </c>
      <c r="K16" s="21">
        <v>151056</v>
      </c>
      <c r="L16" s="23">
        <v>170524</v>
      </c>
    </row>
    <row r="17" spans="1:12" x14ac:dyDescent="0.25">
      <c r="A17" s="14" t="s">
        <v>29</v>
      </c>
      <c r="B17" s="15" t="s">
        <v>30</v>
      </c>
      <c r="C17" s="24">
        <v>37566</v>
      </c>
      <c r="D17" s="25">
        <v>64046</v>
      </c>
      <c r="E17" s="24">
        <v>37566</v>
      </c>
      <c r="F17" s="25">
        <v>64046</v>
      </c>
      <c r="G17" s="24">
        <v>37566</v>
      </c>
      <c r="H17" s="25">
        <v>64046</v>
      </c>
      <c r="I17" s="24">
        <v>37566</v>
      </c>
      <c r="J17" s="25">
        <v>64046</v>
      </c>
      <c r="K17" s="24">
        <v>150264</v>
      </c>
      <c r="L17" s="26">
        <v>256184</v>
      </c>
    </row>
    <row r="18" spans="1:12" x14ac:dyDescent="0.25">
      <c r="A18" s="19" t="s">
        <v>29</v>
      </c>
      <c r="B18" s="20" t="s">
        <v>31</v>
      </c>
      <c r="C18" s="21">
        <v>66710</v>
      </c>
      <c r="D18" s="22">
        <v>67480</v>
      </c>
      <c r="E18" s="21">
        <v>66710</v>
      </c>
      <c r="F18" s="22">
        <v>67480</v>
      </c>
      <c r="G18" s="21">
        <v>66710</v>
      </c>
      <c r="H18" s="22">
        <v>67480</v>
      </c>
      <c r="I18" s="21">
        <v>66710</v>
      </c>
      <c r="J18" s="22">
        <v>67480</v>
      </c>
      <c r="K18" s="21">
        <v>266840</v>
      </c>
      <c r="L18" s="23">
        <v>269920</v>
      </c>
    </row>
    <row r="19" spans="1:12" x14ac:dyDescent="0.25">
      <c r="A19" s="14" t="s">
        <v>29</v>
      </c>
      <c r="B19" s="15" t="s">
        <v>32</v>
      </c>
      <c r="C19" s="24">
        <v>51965</v>
      </c>
      <c r="D19" s="25">
        <v>51965</v>
      </c>
      <c r="E19" s="24">
        <v>51965</v>
      </c>
      <c r="F19" s="25">
        <v>51965</v>
      </c>
      <c r="G19" s="24">
        <v>51965</v>
      </c>
      <c r="H19" s="25">
        <v>51965</v>
      </c>
      <c r="I19" s="24">
        <v>51965</v>
      </c>
      <c r="J19" s="25">
        <v>51965</v>
      </c>
      <c r="K19" s="24">
        <v>207860</v>
      </c>
      <c r="L19" s="26">
        <v>207860</v>
      </c>
    </row>
    <row r="20" spans="1:12" x14ac:dyDescent="0.25">
      <c r="A20" s="19" t="s">
        <v>33</v>
      </c>
      <c r="B20" s="20" t="s">
        <v>34</v>
      </c>
      <c r="C20" s="21">
        <v>25576</v>
      </c>
      <c r="D20" s="22">
        <v>62892</v>
      </c>
      <c r="E20" s="21">
        <v>24800</v>
      </c>
      <c r="F20" s="22">
        <v>60986</v>
      </c>
      <c r="G20" s="21">
        <v>23250</v>
      </c>
      <c r="H20" s="22">
        <v>57176</v>
      </c>
      <c r="I20" s="21">
        <v>18600</v>
      </c>
      <c r="J20" s="22">
        <v>45740</v>
      </c>
      <c r="K20" s="21">
        <v>92226</v>
      </c>
      <c r="L20" s="23">
        <v>226794</v>
      </c>
    </row>
    <row r="21" spans="1:12" x14ac:dyDescent="0.25">
      <c r="A21" s="14" t="s">
        <v>35</v>
      </c>
      <c r="B21" s="15" t="s">
        <v>36</v>
      </c>
      <c r="C21" s="24">
        <v>36664</v>
      </c>
      <c r="D21" s="25">
        <v>84328</v>
      </c>
      <c r="E21" s="24">
        <v>36664</v>
      </c>
      <c r="F21" s="25">
        <v>84328</v>
      </c>
      <c r="G21" s="24">
        <v>36664</v>
      </c>
      <c r="H21" s="25">
        <v>84328</v>
      </c>
      <c r="I21" s="24">
        <v>29998</v>
      </c>
      <c r="J21" s="25">
        <v>68996</v>
      </c>
      <c r="K21" s="24">
        <v>139990</v>
      </c>
      <c r="L21" s="26">
        <v>321980</v>
      </c>
    </row>
    <row r="22" spans="1:12" x14ac:dyDescent="0.25">
      <c r="A22" s="19" t="s">
        <v>35</v>
      </c>
      <c r="B22" s="20" t="s">
        <v>37</v>
      </c>
      <c r="C22" s="21">
        <v>33918</v>
      </c>
      <c r="D22" s="22">
        <v>61036</v>
      </c>
      <c r="E22" s="21">
        <v>50877</v>
      </c>
      <c r="F22" s="22">
        <v>91554</v>
      </c>
      <c r="G22" s="21">
        <v>50877</v>
      </c>
      <c r="H22" s="22">
        <v>91554</v>
      </c>
      <c r="I22" s="21">
        <v>50877</v>
      </c>
      <c r="J22" s="22">
        <v>91554</v>
      </c>
      <c r="K22" s="21">
        <v>186549</v>
      </c>
      <c r="L22" s="23">
        <v>335698</v>
      </c>
    </row>
    <row r="23" spans="1:12" x14ac:dyDescent="0.25">
      <c r="A23" s="14" t="s">
        <v>35</v>
      </c>
      <c r="B23" s="15" t="s">
        <v>38</v>
      </c>
      <c r="C23" s="24">
        <v>79179</v>
      </c>
      <c r="D23" s="25">
        <v>79179</v>
      </c>
      <c r="E23" s="24">
        <v>79179</v>
      </c>
      <c r="F23" s="25">
        <v>79179</v>
      </c>
      <c r="G23" s="24">
        <v>79179</v>
      </c>
      <c r="H23" s="25">
        <v>79179</v>
      </c>
      <c r="I23" s="24">
        <v>79179</v>
      </c>
      <c r="J23" s="25">
        <v>79179</v>
      </c>
      <c r="K23" s="24">
        <v>316716</v>
      </c>
      <c r="L23" s="26">
        <v>316716</v>
      </c>
    </row>
    <row r="24" spans="1:12" x14ac:dyDescent="0.25">
      <c r="A24" s="19" t="s">
        <v>39</v>
      </c>
      <c r="B24" s="20" t="s">
        <v>40</v>
      </c>
      <c r="C24" s="21">
        <v>34686</v>
      </c>
      <c r="D24" s="22">
        <v>77250</v>
      </c>
      <c r="E24" s="21">
        <v>34686</v>
      </c>
      <c r="F24" s="22">
        <v>77250</v>
      </c>
      <c r="G24" s="21">
        <v>34686</v>
      </c>
      <c r="H24" s="22">
        <v>77250</v>
      </c>
      <c r="I24" s="21">
        <v>34686</v>
      </c>
      <c r="J24" s="22">
        <v>77250</v>
      </c>
      <c r="K24" s="21">
        <v>138744</v>
      </c>
      <c r="L24" s="23">
        <v>309000</v>
      </c>
    </row>
    <row r="25" spans="1:12" x14ac:dyDescent="0.25">
      <c r="A25" s="14" t="s">
        <v>41</v>
      </c>
      <c r="B25" s="15" t="s">
        <v>42</v>
      </c>
      <c r="C25" s="24">
        <v>46408</v>
      </c>
      <c r="D25" s="25">
        <v>72594</v>
      </c>
      <c r="E25" s="24">
        <v>46408</v>
      </c>
      <c r="F25" s="25">
        <v>72594</v>
      </c>
      <c r="G25" s="24">
        <v>46408</v>
      </c>
      <c r="H25" s="25">
        <v>72594</v>
      </c>
      <c r="I25" s="24">
        <v>46408</v>
      </c>
      <c r="J25" s="25">
        <v>72594</v>
      </c>
      <c r="K25" s="24">
        <v>185632</v>
      </c>
      <c r="L25" s="26">
        <v>290376</v>
      </c>
    </row>
    <row r="26" spans="1:12" x14ac:dyDescent="0.25">
      <c r="A26" s="19" t="s">
        <v>43</v>
      </c>
      <c r="B26" s="20" t="s">
        <v>44</v>
      </c>
      <c r="C26" s="21">
        <v>32722</v>
      </c>
      <c r="D26" s="22">
        <v>70820</v>
      </c>
      <c r="E26" s="21">
        <v>32722</v>
      </c>
      <c r="F26" s="22">
        <v>70820</v>
      </c>
      <c r="G26" s="21">
        <v>32722</v>
      </c>
      <c r="H26" s="22">
        <v>70820</v>
      </c>
      <c r="I26" s="21">
        <v>32722</v>
      </c>
      <c r="J26" s="22">
        <v>70820</v>
      </c>
      <c r="K26" s="21">
        <v>130888</v>
      </c>
      <c r="L26" s="23">
        <v>283280</v>
      </c>
    </row>
    <row r="27" spans="1:12" x14ac:dyDescent="0.25">
      <c r="A27" s="14" t="s">
        <v>43</v>
      </c>
      <c r="B27" s="15" t="s">
        <v>45</v>
      </c>
      <c r="C27" s="24">
        <v>33658</v>
      </c>
      <c r="D27" s="25">
        <v>70216</v>
      </c>
      <c r="E27" s="24">
        <v>33658</v>
      </c>
      <c r="F27" s="25">
        <v>70216</v>
      </c>
      <c r="G27" s="24">
        <v>33658</v>
      </c>
      <c r="H27" s="25">
        <v>70216</v>
      </c>
      <c r="I27" s="24">
        <v>33658</v>
      </c>
      <c r="J27" s="25">
        <v>70216</v>
      </c>
      <c r="K27" s="24">
        <v>134632</v>
      </c>
      <c r="L27" s="26">
        <v>280864</v>
      </c>
    </row>
    <row r="28" spans="1:12" x14ac:dyDescent="0.25">
      <c r="A28" s="19" t="s">
        <v>46</v>
      </c>
      <c r="B28" s="20" t="s">
        <v>47</v>
      </c>
      <c r="C28" s="21">
        <v>28418</v>
      </c>
      <c r="D28" s="22">
        <v>57884</v>
      </c>
      <c r="E28" s="21">
        <v>28418</v>
      </c>
      <c r="F28" s="22">
        <v>57884</v>
      </c>
      <c r="G28" s="21">
        <v>28418</v>
      </c>
      <c r="H28" s="22">
        <v>57884</v>
      </c>
      <c r="I28" s="21">
        <v>28418</v>
      </c>
      <c r="J28" s="22">
        <v>57884</v>
      </c>
      <c r="K28" s="21">
        <v>113672</v>
      </c>
      <c r="L28" s="23">
        <v>231536</v>
      </c>
    </row>
    <row r="29" spans="1:12" x14ac:dyDescent="0.25">
      <c r="A29" s="14" t="s">
        <v>48</v>
      </c>
      <c r="B29" s="15" t="s">
        <v>49</v>
      </c>
      <c r="C29" s="24">
        <v>64610</v>
      </c>
      <c r="D29" s="25">
        <v>64610</v>
      </c>
      <c r="E29" s="24">
        <v>64610</v>
      </c>
      <c r="F29" s="25">
        <v>64610</v>
      </c>
      <c r="G29" s="24">
        <v>64610</v>
      </c>
      <c r="H29" s="25">
        <v>64610</v>
      </c>
      <c r="I29" s="24">
        <v>64610</v>
      </c>
      <c r="J29" s="25">
        <v>64610</v>
      </c>
      <c r="K29" s="24">
        <v>258440</v>
      </c>
      <c r="L29" s="26">
        <v>258440</v>
      </c>
    </row>
    <row r="30" spans="1:12" x14ac:dyDescent="0.25">
      <c r="A30" s="19" t="s">
        <v>50</v>
      </c>
      <c r="B30" s="20" t="s">
        <v>51</v>
      </c>
      <c r="C30" s="21">
        <v>40077</v>
      </c>
      <c r="D30" s="22">
        <v>74512</v>
      </c>
      <c r="E30" s="21">
        <v>40077</v>
      </c>
      <c r="F30" s="22">
        <v>74512</v>
      </c>
      <c r="G30" s="21">
        <v>40077</v>
      </c>
      <c r="H30" s="22">
        <v>74512</v>
      </c>
      <c r="I30" s="21">
        <v>40077</v>
      </c>
      <c r="J30" s="22">
        <v>74512</v>
      </c>
      <c r="K30" s="21">
        <v>160308</v>
      </c>
      <c r="L30" s="23">
        <v>298048</v>
      </c>
    </row>
    <row r="31" spans="1:12" x14ac:dyDescent="0.25">
      <c r="A31" s="14" t="s">
        <v>52</v>
      </c>
      <c r="B31" s="15" t="s">
        <v>53</v>
      </c>
      <c r="C31" s="24">
        <v>61600</v>
      </c>
      <c r="D31" s="25">
        <v>61600</v>
      </c>
      <c r="E31" s="24">
        <v>61600</v>
      </c>
      <c r="F31" s="25">
        <v>61600</v>
      </c>
      <c r="G31" s="24">
        <v>61600</v>
      </c>
      <c r="H31" s="25">
        <v>61600</v>
      </c>
      <c r="I31" s="24">
        <v>61600</v>
      </c>
      <c r="J31" s="25">
        <v>61600</v>
      </c>
      <c r="K31" s="24">
        <v>246400</v>
      </c>
      <c r="L31" s="26">
        <v>246400</v>
      </c>
    </row>
    <row r="32" spans="1:12" x14ac:dyDescent="0.25">
      <c r="A32" s="19" t="s">
        <v>52</v>
      </c>
      <c r="B32" s="20" t="s">
        <v>54</v>
      </c>
      <c r="C32" s="21">
        <v>77250</v>
      </c>
      <c r="D32" s="22">
        <v>77250</v>
      </c>
      <c r="E32" s="21">
        <v>77250</v>
      </c>
      <c r="F32" s="22">
        <v>77250</v>
      </c>
      <c r="G32" s="21">
        <v>77250</v>
      </c>
      <c r="H32" s="22">
        <v>77250</v>
      </c>
      <c r="I32" s="21">
        <v>77250</v>
      </c>
      <c r="J32" s="22">
        <v>77250</v>
      </c>
      <c r="K32" s="21">
        <v>309000</v>
      </c>
      <c r="L32" s="23">
        <v>309000</v>
      </c>
    </row>
    <row r="33" spans="1:12" x14ac:dyDescent="0.25">
      <c r="A33" s="14" t="s">
        <v>52</v>
      </c>
      <c r="B33" s="15" t="s">
        <v>55</v>
      </c>
      <c r="C33" s="24">
        <v>76004</v>
      </c>
      <c r="D33" s="25">
        <v>76004</v>
      </c>
      <c r="E33" s="24">
        <v>76004</v>
      </c>
      <c r="F33" s="25">
        <v>76004</v>
      </c>
      <c r="G33" s="24">
        <v>76004</v>
      </c>
      <c r="H33" s="25">
        <v>76004</v>
      </c>
      <c r="I33" s="24">
        <v>76004</v>
      </c>
      <c r="J33" s="25">
        <v>76004</v>
      </c>
      <c r="K33" s="24">
        <v>304016</v>
      </c>
      <c r="L33" s="26">
        <v>304016</v>
      </c>
    </row>
    <row r="34" spans="1:12" x14ac:dyDescent="0.25">
      <c r="A34" s="19" t="s">
        <v>56</v>
      </c>
      <c r="B34" s="20" t="s">
        <v>57</v>
      </c>
      <c r="C34" s="21">
        <v>72450</v>
      </c>
      <c r="D34" s="22">
        <v>72450</v>
      </c>
      <c r="E34" s="21">
        <v>72450</v>
      </c>
      <c r="F34" s="22">
        <v>72450</v>
      </c>
      <c r="G34" s="21">
        <v>72450</v>
      </c>
      <c r="H34" s="22">
        <v>72450</v>
      </c>
      <c r="I34" s="21">
        <v>72450</v>
      </c>
      <c r="J34" s="22">
        <v>72450</v>
      </c>
      <c r="K34" s="21">
        <v>289800</v>
      </c>
      <c r="L34" s="23">
        <v>289800</v>
      </c>
    </row>
    <row r="35" spans="1:12" x14ac:dyDescent="0.25">
      <c r="A35" s="14" t="s">
        <v>56</v>
      </c>
      <c r="B35" s="15" t="s">
        <v>58</v>
      </c>
      <c r="C35" s="24">
        <v>35281</v>
      </c>
      <c r="D35" s="25">
        <v>53130</v>
      </c>
      <c r="E35" s="24">
        <v>40592</v>
      </c>
      <c r="F35" s="25">
        <v>63469</v>
      </c>
      <c r="G35" s="24">
        <v>40592</v>
      </c>
      <c r="H35" s="25">
        <v>63469</v>
      </c>
      <c r="I35" s="24">
        <v>40592</v>
      </c>
      <c r="J35" s="25">
        <v>63469</v>
      </c>
      <c r="K35" s="24">
        <v>157057</v>
      </c>
      <c r="L35" s="26">
        <v>243537</v>
      </c>
    </row>
    <row r="36" spans="1:12" x14ac:dyDescent="0.25">
      <c r="A36" s="19" t="s">
        <v>59</v>
      </c>
      <c r="B36" s="20" t="s">
        <v>60</v>
      </c>
      <c r="C36" s="21">
        <v>37358</v>
      </c>
      <c r="D36" s="22">
        <v>69208</v>
      </c>
      <c r="E36" s="21">
        <v>47447</v>
      </c>
      <c r="F36" s="22">
        <v>87575</v>
      </c>
      <c r="G36" s="21">
        <v>47447</v>
      </c>
      <c r="H36" s="22">
        <v>87575</v>
      </c>
      <c r="I36" s="21">
        <v>47447</v>
      </c>
      <c r="J36" s="22">
        <v>87575</v>
      </c>
      <c r="K36" s="21">
        <v>179699</v>
      </c>
      <c r="L36" s="23">
        <v>331933</v>
      </c>
    </row>
    <row r="37" spans="1:12" x14ac:dyDescent="0.25">
      <c r="A37" s="14" t="s">
        <v>61</v>
      </c>
      <c r="B37" s="15" t="s">
        <v>62</v>
      </c>
      <c r="C37" s="24">
        <v>29523</v>
      </c>
      <c r="D37" s="25">
        <v>29523</v>
      </c>
      <c r="E37" s="24">
        <v>29523</v>
      </c>
      <c r="F37" s="25">
        <v>29523</v>
      </c>
      <c r="G37" s="24">
        <v>29523</v>
      </c>
      <c r="H37" s="25">
        <v>29523</v>
      </c>
      <c r="I37" s="24">
        <v>29523</v>
      </c>
      <c r="J37" s="25">
        <v>29523</v>
      </c>
      <c r="K37" s="24">
        <v>118092</v>
      </c>
      <c r="L37" s="26">
        <v>118092</v>
      </c>
    </row>
    <row r="38" spans="1:12" x14ac:dyDescent="0.25">
      <c r="A38" s="19" t="s">
        <v>63</v>
      </c>
      <c r="B38" s="20" t="s">
        <v>64</v>
      </c>
      <c r="C38" s="21">
        <v>33158</v>
      </c>
      <c r="D38" s="22">
        <v>66084</v>
      </c>
      <c r="E38" s="21">
        <v>33158</v>
      </c>
      <c r="F38" s="22">
        <v>66084</v>
      </c>
      <c r="G38" s="21">
        <v>41053</v>
      </c>
      <c r="H38" s="22">
        <v>81819</v>
      </c>
      <c r="I38" s="21">
        <v>41053</v>
      </c>
      <c r="J38" s="22">
        <v>81819</v>
      </c>
      <c r="K38" s="21">
        <v>148422</v>
      </c>
      <c r="L38" s="23">
        <v>295806</v>
      </c>
    </row>
    <row r="39" spans="1:12" x14ac:dyDescent="0.25">
      <c r="A39" s="14" t="s">
        <v>63</v>
      </c>
      <c r="B39" s="15" t="s">
        <v>65</v>
      </c>
      <c r="C39" s="24">
        <v>73910</v>
      </c>
      <c r="D39" s="25">
        <v>73910</v>
      </c>
      <c r="E39" s="24">
        <v>73910</v>
      </c>
      <c r="F39" s="25">
        <v>73910</v>
      </c>
      <c r="G39" s="24">
        <v>73910</v>
      </c>
      <c r="H39" s="25">
        <v>73910</v>
      </c>
      <c r="I39" s="24">
        <v>71838</v>
      </c>
      <c r="J39" s="25">
        <v>71838</v>
      </c>
      <c r="K39" s="24">
        <v>293568</v>
      </c>
      <c r="L39" s="26">
        <v>293568</v>
      </c>
    </row>
    <row r="40" spans="1:12" x14ac:dyDescent="0.25">
      <c r="A40" s="19" t="s">
        <v>66</v>
      </c>
      <c r="B40" s="20" t="s">
        <v>67</v>
      </c>
      <c r="C40" s="21">
        <v>64404</v>
      </c>
      <c r="D40" s="22">
        <v>64404</v>
      </c>
      <c r="E40" s="21">
        <v>61014</v>
      </c>
      <c r="F40" s="22">
        <v>61014</v>
      </c>
      <c r="G40" s="21">
        <v>61014</v>
      </c>
      <c r="H40" s="22">
        <v>61014</v>
      </c>
      <c r="I40" s="21">
        <v>61104</v>
      </c>
      <c r="J40" s="22">
        <v>61104</v>
      </c>
      <c r="K40" s="21">
        <v>247536</v>
      </c>
      <c r="L40" s="23">
        <v>247536</v>
      </c>
    </row>
    <row r="41" spans="1:12" x14ac:dyDescent="0.25">
      <c r="A41" s="14" t="s">
        <v>66</v>
      </c>
      <c r="B41" s="15" t="s">
        <v>68</v>
      </c>
      <c r="C41" s="24">
        <v>38312</v>
      </c>
      <c r="D41" s="25">
        <v>79867</v>
      </c>
      <c r="E41" s="24">
        <v>34829</v>
      </c>
      <c r="F41" s="25">
        <v>79867</v>
      </c>
      <c r="G41" s="24">
        <v>32547</v>
      </c>
      <c r="H41" s="25">
        <v>79867</v>
      </c>
      <c r="I41" s="24">
        <v>32547</v>
      </c>
      <c r="J41" s="25">
        <v>79867</v>
      </c>
      <c r="K41" s="24">
        <v>138235</v>
      </c>
      <c r="L41" s="26">
        <v>319468</v>
      </c>
    </row>
    <row r="42" spans="1:12" x14ac:dyDescent="0.25">
      <c r="A42" s="19" t="s">
        <v>69</v>
      </c>
      <c r="B42" s="20" t="s">
        <v>70</v>
      </c>
      <c r="C42" s="21">
        <v>59597</v>
      </c>
      <c r="D42" s="22">
        <v>99332</v>
      </c>
      <c r="E42" s="21">
        <v>59597</v>
      </c>
      <c r="F42" s="22">
        <v>99712</v>
      </c>
      <c r="G42" s="21">
        <v>60022</v>
      </c>
      <c r="H42" s="22">
        <v>99757</v>
      </c>
      <c r="I42" s="21">
        <v>40621</v>
      </c>
      <c r="J42" s="22">
        <v>67111</v>
      </c>
      <c r="K42" s="21">
        <v>219837</v>
      </c>
      <c r="L42" s="23">
        <v>365912</v>
      </c>
    </row>
    <row r="43" spans="1:12" x14ac:dyDescent="0.25">
      <c r="A43" s="14" t="s">
        <v>71</v>
      </c>
      <c r="B43" s="15" t="s">
        <v>72</v>
      </c>
      <c r="C43" s="24">
        <v>47766</v>
      </c>
      <c r="D43" s="25">
        <v>77392</v>
      </c>
      <c r="E43" s="24">
        <v>47766</v>
      </c>
      <c r="F43" s="25">
        <v>77392</v>
      </c>
      <c r="G43" s="24">
        <v>47766</v>
      </c>
      <c r="H43" s="25">
        <v>77392</v>
      </c>
      <c r="I43" s="24">
        <v>47766</v>
      </c>
      <c r="J43" s="25">
        <v>77392</v>
      </c>
      <c r="K43" s="24">
        <v>191064</v>
      </c>
      <c r="L43" s="26">
        <v>309568</v>
      </c>
    </row>
    <row r="44" spans="1:12" x14ac:dyDescent="0.25">
      <c r="A44" s="19" t="s">
        <v>73</v>
      </c>
      <c r="B44" s="20" t="s">
        <v>74</v>
      </c>
      <c r="C44" s="21">
        <v>76788</v>
      </c>
      <c r="D44" s="22">
        <v>76788</v>
      </c>
      <c r="E44" s="21">
        <v>76788</v>
      </c>
      <c r="F44" s="22">
        <v>76788</v>
      </c>
      <c r="G44" s="21">
        <v>76788</v>
      </c>
      <c r="H44" s="22">
        <v>76788</v>
      </c>
      <c r="I44" s="21">
        <v>74264</v>
      </c>
      <c r="J44" s="22">
        <v>74264</v>
      </c>
      <c r="K44" s="21">
        <v>304628</v>
      </c>
      <c r="L44" s="23">
        <v>304628</v>
      </c>
    </row>
    <row r="45" spans="1:12" x14ac:dyDescent="0.25">
      <c r="A45" s="14" t="s">
        <v>73</v>
      </c>
      <c r="B45" s="15" t="s">
        <v>75</v>
      </c>
      <c r="C45" s="24">
        <v>78854</v>
      </c>
      <c r="D45" s="25">
        <v>78854</v>
      </c>
      <c r="E45" s="24">
        <v>78854</v>
      </c>
      <c r="F45" s="25">
        <v>78854</v>
      </c>
      <c r="G45" s="24">
        <v>78854</v>
      </c>
      <c r="H45" s="25">
        <v>78854</v>
      </c>
      <c r="I45" s="24">
        <v>78854</v>
      </c>
      <c r="J45" s="25">
        <v>78854</v>
      </c>
      <c r="K45" s="24">
        <v>315416</v>
      </c>
      <c r="L45" s="26">
        <v>315416</v>
      </c>
    </row>
    <row r="46" spans="1:12" x14ac:dyDescent="0.25">
      <c r="A46" s="19" t="s">
        <v>73</v>
      </c>
      <c r="B46" s="20" t="s">
        <v>76</v>
      </c>
      <c r="C46" s="21">
        <v>35830</v>
      </c>
      <c r="D46" s="22">
        <v>62950</v>
      </c>
      <c r="E46" s="21">
        <v>35830</v>
      </c>
      <c r="F46" s="22">
        <v>62950</v>
      </c>
      <c r="G46" s="21">
        <v>35830</v>
      </c>
      <c r="H46" s="22">
        <v>62950</v>
      </c>
      <c r="I46" s="21">
        <v>35830</v>
      </c>
      <c r="J46" s="22">
        <v>62950</v>
      </c>
      <c r="K46" s="21">
        <v>143320</v>
      </c>
      <c r="L46" s="23">
        <v>251800</v>
      </c>
    </row>
    <row r="47" spans="1:12" ht="14.5" x14ac:dyDescent="0.25">
      <c r="A47" s="14" t="s">
        <v>73</v>
      </c>
      <c r="B47" s="15" t="s">
        <v>358</v>
      </c>
      <c r="C47" s="24">
        <v>56440</v>
      </c>
      <c r="D47" s="25">
        <v>56440</v>
      </c>
      <c r="E47" s="24">
        <v>55110</v>
      </c>
      <c r="F47" s="25">
        <v>55110</v>
      </c>
      <c r="G47" s="24">
        <v>55110</v>
      </c>
      <c r="H47" s="25">
        <v>55110</v>
      </c>
      <c r="I47" s="24" t="s">
        <v>353</v>
      </c>
      <c r="J47" s="25" t="s">
        <v>353</v>
      </c>
      <c r="K47" s="24">
        <v>166660</v>
      </c>
      <c r="L47" s="26">
        <v>166660</v>
      </c>
    </row>
    <row r="48" spans="1:12" x14ac:dyDescent="0.25">
      <c r="A48" s="19" t="s">
        <v>73</v>
      </c>
      <c r="B48" s="20" t="s">
        <v>78</v>
      </c>
      <c r="C48" s="21">
        <v>35830</v>
      </c>
      <c r="D48" s="22">
        <v>62950</v>
      </c>
      <c r="E48" s="21">
        <v>35830</v>
      </c>
      <c r="F48" s="22">
        <v>62950</v>
      </c>
      <c r="G48" s="21">
        <v>35830</v>
      </c>
      <c r="H48" s="22">
        <v>62950</v>
      </c>
      <c r="I48" s="21">
        <v>35830</v>
      </c>
      <c r="J48" s="22">
        <v>62950</v>
      </c>
      <c r="K48" s="21">
        <v>143320</v>
      </c>
      <c r="L48" s="23">
        <v>251800</v>
      </c>
    </row>
    <row r="49" spans="1:12" x14ac:dyDescent="0.25">
      <c r="A49" s="14" t="s">
        <v>79</v>
      </c>
      <c r="B49" s="15" t="s">
        <v>80</v>
      </c>
      <c r="C49" s="24">
        <v>37660</v>
      </c>
      <c r="D49" s="25">
        <v>75810</v>
      </c>
      <c r="E49" s="24">
        <v>38444</v>
      </c>
      <c r="F49" s="25">
        <v>79429</v>
      </c>
      <c r="G49" s="24">
        <v>38332</v>
      </c>
      <c r="H49" s="25">
        <v>78912</v>
      </c>
      <c r="I49" s="24">
        <v>34300</v>
      </c>
      <c r="J49" s="25">
        <v>60300</v>
      </c>
      <c r="K49" s="24">
        <v>148736</v>
      </c>
      <c r="L49" s="26">
        <v>294451</v>
      </c>
    </row>
    <row r="50" spans="1:12" x14ac:dyDescent="0.25">
      <c r="A50" s="19" t="s">
        <v>79</v>
      </c>
      <c r="B50" s="20" t="s">
        <v>81</v>
      </c>
      <c r="C50" s="21">
        <v>28944</v>
      </c>
      <c r="D50" s="22">
        <v>28944</v>
      </c>
      <c r="E50" s="21">
        <v>28944</v>
      </c>
      <c r="F50" s="22">
        <v>28944</v>
      </c>
      <c r="G50" s="21">
        <v>28944</v>
      </c>
      <c r="H50" s="22">
        <v>28944</v>
      </c>
      <c r="I50" s="21">
        <v>19296</v>
      </c>
      <c r="J50" s="22">
        <v>19296</v>
      </c>
      <c r="K50" s="21">
        <v>106128</v>
      </c>
      <c r="L50" s="23">
        <v>106128</v>
      </c>
    </row>
    <row r="51" spans="1:12" x14ac:dyDescent="0.25">
      <c r="A51" s="14" t="s">
        <v>82</v>
      </c>
      <c r="B51" s="15" t="s">
        <v>83</v>
      </c>
      <c r="C51" s="24">
        <v>35636</v>
      </c>
      <c r="D51" s="25">
        <v>41183</v>
      </c>
      <c r="E51" s="24">
        <v>46962</v>
      </c>
      <c r="F51" s="25">
        <v>54421</v>
      </c>
      <c r="G51" s="24">
        <v>46962</v>
      </c>
      <c r="H51" s="25">
        <v>54421</v>
      </c>
      <c r="I51" s="24">
        <v>46962</v>
      </c>
      <c r="J51" s="25">
        <v>54421</v>
      </c>
      <c r="K51" s="24">
        <v>176522</v>
      </c>
      <c r="L51" s="26">
        <v>204446</v>
      </c>
    </row>
    <row r="52" spans="1:12" x14ac:dyDescent="0.25">
      <c r="A52" s="19" t="s">
        <v>82</v>
      </c>
      <c r="B52" s="20" t="s">
        <v>84</v>
      </c>
      <c r="C52" s="21">
        <v>69770</v>
      </c>
      <c r="D52" s="22">
        <v>69770</v>
      </c>
      <c r="E52" s="21">
        <v>69770</v>
      </c>
      <c r="F52" s="22">
        <v>69770</v>
      </c>
      <c r="G52" s="21">
        <v>72980</v>
      </c>
      <c r="H52" s="22">
        <v>72980</v>
      </c>
      <c r="I52" s="21">
        <v>72980</v>
      </c>
      <c r="J52" s="22">
        <v>72980</v>
      </c>
      <c r="K52" s="21">
        <v>285500</v>
      </c>
      <c r="L52" s="23">
        <v>285500</v>
      </c>
    </row>
    <row r="53" spans="1:12" x14ac:dyDescent="0.25">
      <c r="A53" s="14" t="s">
        <v>85</v>
      </c>
      <c r="B53" s="15" t="s">
        <v>86</v>
      </c>
      <c r="C53" s="24">
        <v>26228</v>
      </c>
      <c r="D53" s="25">
        <v>62253</v>
      </c>
      <c r="E53" s="24">
        <v>26228</v>
      </c>
      <c r="F53" s="25">
        <v>62253</v>
      </c>
      <c r="G53" s="24">
        <v>26228</v>
      </c>
      <c r="H53" s="25">
        <v>62253</v>
      </c>
      <c r="I53" s="24">
        <v>26228</v>
      </c>
      <c r="J53" s="25">
        <v>62253</v>
      </c>
      <c r="K53" s="24">
        <v>104912</v>
      </c>
      <c r="L53" s="26">
        <v>249012</v>
      </c>
    </row>
    <row r="54" spans="1:12" x14ac:dyDescent="0.25">
      <c r="A54" s="19" t="s">
        <v>87</v>
      </c>
      <c r="B54" s="20" t="s">
        <v>88</v>
      </c>
      <c r="C54" s="21">
        <v>44768</v>
      </c>
      <c r="D54" s="22">
        <v>72252</v>
      </c>
      <c r="E54" s="21">
        <v>44324</v>
      </c>
      <c r="F54" s="22">
        <v>71536</v>
      </c>
      <c r="G54" s="21">
        <v>43884</v>
      </c>
      <c r="H54" s="22">
        <v>70828</v>
      </c>
      <c r="I54" s="21">
        <v>43448</v>
      </c>
      <c r="J54" s="22">
        <v>70128</v>
      </c>
      <c r="K54" s="21">
        <v>176424</v>
      </c>
      <c r="L54" s="23">
        <v>284744</v>
      </c>
    </row>
    <row r="55" spans="1:12" x14ac:dyDescent="0.25">
      <c r="A55" s="14" t="s">
        <v>89</v>
      </c>
      <c r="B55" s="15" t="s">
        <v>90</v>
      </c>
      <c r="C55" s="24">
        <v>57924</v>
      </c>
      <c r="D55" s="25">
        <v>65414</v>
      </c>
      <c r="E55" s="24">
        <v>57924</v>
      </c>
      <c r="F55" s="25">
        <v>65414</v>
      </c>
      <c r="G55" s="24">
        <v>57924</v>
      </c>
      <c r="H55" s="25">
        <v>65414</v>
      </c>
      <c r="I55" s="24">
        <v>57924</v>
      </c>
      <c r="J55" s="25">
        <v>65414</v>
      </c>
      <c r="K55" s="24">
        <v>231696</v>
      </c>
      <c r="L55" s="26">
        <v>261656</v>
      </c>
    </row>
    <row r="56" spans="1:12" x14ac:dyDescent="0.25">
      <c r="A56" s="19" t="s">
        <v>89</v>
      </c>
      <c r="B56" s="20" t="s">
        <v>91</v>
      </c>
      <c r="C56" s="21">
        <v>74598</v>
      </c>
      <c r="D56" s="22">
        <v>74598</v>
      </c>
      <c r="E56" s="21">
        <v>74598</v>
      </c>
      <c r="F56" s="22">
        <v>74598</v>
      </c>
      <c r="G56" s="21">
        <v>74598</v>
      </c>
      <c r="H56" s="22">
        <v>74598</v>
      </c>
      <c r="I56" s="21">
        <v>74598</v>
      </c>
      <c r="J56" s="22">
        <v>74598</v>
      </c>
      <c r="K56" s="21">
        <v>298392</v>
      </c>
      <c r="L56" s="23">
        <v>298392</v>
      </c>
    </row>
    <row r="57" spans="1:12" x14ac:dyDescent="0.25">
      <c r="A57" s="14" t="s">
        <v>89</v>
      </c>
      <c r="B57" s="15" t="s">
        <v>92</v>
      </c>
      <c r="C57" s="24">
        <v>47752</v>
      </c>
      <c r="D57" s="25">
        <v>56978</v>
      </c>
      <c r="E57" s="24">
        <v>47752</v>
      </c>
      <c r="F57" s="25">
        <v>56978</v>
      </c>
      <c r="G57" s="24">
        <v>47752</v>
      </c>
      <c r="H57" s="25">
        <v>56978</v>
      </c>
      <c r="I57" s="24">
        <v>47752</v>
      </c>
      <c r="J57" s="25">
        <v>56978</v>
      </c>
      <c r="K57" s="24">
        <v>191008</v>
      </c>
      <c r="L57" s="26">
        <v>227912</v>
      </c>
    </row>
    <row r="58" spans="1:12" x14ac:dyDescent="0.25">
      <c r="A58" s="19" t="s">
        <v>93</v>
      </c>
      <c r="B58" s="20" t="s">
        <v>94</v>
      </c>
      <c r="C58" s="21">
        <v>47415</v>
      </c>
      <c r="D58" s="22">
        <v>83290</v>
      </c>
      <c r="E58" s="21">
        <v>34300</v>
      </c>
      <c r="F58" s="22">
        <v>60000</v>
      </c>
      <c r="G58" s="21">
        <v>47415</v>
      </c>
      <c r="H58" s="22">
        <v>83290</v>
      </c>
      <c r="I58" s="21">
        <v>47415</v>
      </c>
      <c r="J58" s="22">
        <v>83290</v>
      </c>
      <c r="K58" s="21">
        <v>176545</v>
      </c>
      <c r="L58" s="23">
        <v>309870</v>
      </c>
    </row>
    <row r="59" spans="1:12" x14ac:dyDescent="0.25">
      <c r="A59" s="14" t="s">
        <v>95</v>
      </c>
      <c r="B59" s="15" t="s">
        <v>96</v>
      </c>
      <c r="C59" s="24">
        <v>53979</v>
      </c>
      <c r="D59" s="25">
        <v>53979</v>
      </c>
      <c r="E59" s="24">
        <v>52407</v>
      </c>
      <c r="F59" s="25">
        <v>52407</v>
      </c>
      <c r="G59" s="24">
        <v>50900</v>
      </c>
      <c r="H59" s="25">
        <v>50900</v>
      </c>
      <c r="I59" s="24">
        <v>50900</v>
      </c>
      <c r="J59" s="25">
        <v>50900</v>
      </c>
      <c r="K59" s="24">
        <v>208186</v>
      </c>
      <c r="L59" s="26">
        <v>208186</v>
      </c>
    </row>
    <row r="60" spans="1:12" x14ac:dyDescent="0.25">
      <c r="A60" s="19" t="s">
        <v>95</v>
      </c>
      <c r="B60" s="20" t="s">
        <v>97</v>
      </c>
      <c r="C60" s="21">
        <v>30188</v>
      </c>
      <c r="D60" s="22">
        <v>68948</v>
      </c>
      <c r="E60" s="21">
        <v>30188</v>
      </c>
      <c r="F60" s="22">
        <v>68948</v>
      </c>
      <c r="G60" s="21">
        <v>30188</v>
      </c>
      <c r="H60" s="22">
        <v>68948</v>
      </c>
      <c r="I60" s="21">
        <v>30188</v>
      </c>
      <c r="J60" s="22">
        <v>68948</v>
      </c>
      <c r="K60" s="21">
        <v>120752</v>
      </c>
      <c r="L60" s="23">
        <v>275792</v>
      </c>
    </row>
    <row r="61" spans="1:12" x14ac:dyDescent="0.25">
      <c r="A61" s="14" t="s">
        <v>98</v>
      </c>
      <c r="B61" s="15" t="s">
        <v>99</v>
      </c>
      <c r="C61" s="24">
        <v>18288</v>
      </c>
      <c r="D61" s="25">
        <v>29088</v>
      </c>
      <c r="E61" s="24">
        <v>19120</v>
      </c>
      <c r="F61" s="25">
        <v>29920</v>
      </c>
      <c r="G61" s="24">
        <v>18288</v>
      </c>
      <c r="H61" s="25">
        <v>29088</v>
      </c>
      <c r="I61" s="24">
        <v>18288</v>
      </c>
      <c r="J61" s="25">
        <v>29088</v>
      </c>
      <c r="K61" s="24">
        <v>73984</v>
      </c>
      <c r="L61" s="26">
        <v>117184</v>
      </c>
    </row>
    <row r="62" spans="1:12" x14ac:dyDescent="0.25">
      <c r="A62" s="19" t="s">
        <v>98</v>
      </c>
      <c r="B62" s="20" t="s">
        <v>100</v>
      </c>
      <c r="C62" s="21">
        <v>27211</v>
      </c>
      <c r="D62" s="22">
        <v>40486</v>
      </c>
      <c r="E62" s="21">
        <v>25382</v>
      </c>
      <c r="F62" s="22">
        <v>36974</v>
      </c>
      <c r="G62" s="21">
        <v>25382</v>
      </c>
      <c r="H62" s="22">
        <v>36974</v>
      </c>
      <c r="I62" s="21">
        <v>25382</v>
      </c>
      <c r="J62" s="22">
        <v>36974</v>
      </c>
      <c r="K62" s="21">
        <v>103357</v>
      </c>
      <c r="L62" s="23">
        <v>151408</v>
      </c>
    </row>
    <row r="63" spans="1:12" x14ac:dyDescent="0.25">
      <c r="A63" s="14" t="s">
        <v>98</v>
      </c>
      <c r="B63" s="15" t="s">
        <v>101</v>
      </c>
      <c r="C63" s="24">
        <v>24150</v>
      </c>
      <c r="D63" s="25">
        <v>34950</v>
      </c>
      <c r="E63" s="24">
        <v>24150</v>
      </c>
      <c r="F63" s="25">
        <v>34950</v>
      </c>
      <c r="G63" s="24">
        <v>24150</v>
      </c>
      <c r="H63" s="25">
        <v>34950</v>
      </c>
      <c r="I63" s="24">
        <v>24150</v>
      </c>
      <c r="J63" s="25">
        <v>34950</v>
      </c>
      <c r="K63" s="24">
        <v>96600</v>
      </c>
      <c r="L63" s="26">
        <v>139800</v>
      </c>
    </row>
    <row r="64" spans="1:12" x14ac:dyDescent="0.25">
      <c r="A64" s="19" t="s">
        <v>102</v>
      </c>
      <c r="B64" s="20" t="s">
        <v>103</v>
      </c>
      <c r="C64" s="21">
        <v>74900</v>
      </c>
      <c r="D64" s="22">
        <v>74900</v>
      </c>
      <c r="E64" s="21">
        <v>74900</v>
      </c>
      <c r="F64" s="22">
        <v>74900</v>
      </c>
      <c r="G64" s="21">
        <v>74900</v>
      </c>
      <c r="H64" s="22">
        <v>74900</v>
      </c>
      <c r="I64" s="21">
        <v>74900</v>
      </c>
      <c r="J64" s="22">
        <v>74900</v>
      </c>
      <c r="K64" s="21">
        <v>299600</v>
      </c>
      <c r="L64" s="23">
        <v>299600</v>
      </c>
    </row>
    <row r="65" spans="1:12" x14ac:dyDescent="0.25">
      <c r="A65" s="14" t="s">
        <v>102</v>
      </c>
      <c r="B65" s="15" t="s">
        <v>104</v>
      </c>
      <c r="C65" s="24">
        <v>39280</v>
      </c>
      <c r="D65" s="25">
        <v>74365</v>
      </c>
      <c r="E65" s="24">
        <v>39280</v>
      </c>
      <c r="F65" s="25">
        <v>74365</v>
      </c>
      <c r="G65" s="24">
        <v>39280</v>
      </c>
      <c r="H65" s="25">
        <v>74365</v>
      </c>
      <c r="I65" s="24">
        <v>39280</v>
      </c>
      <c r="J65" s="25">
        <v>74365</v>
      </c>
      <c r="K65" s="24">
        <v>157120</v>
      </c>
      <c r="L65" s="26">
        <v>297460</v>
      </c>
    </row>
    <row r="66" spans="1:12" x14ac:dyDescent="0.25">
      <c r="A66" s="19" t="s">
        <v>105</v>
      </c>
      <c r="B66" s="20" t="s">
        <v>106</v>
      </c>
      <c r="C66" s="21">
        <v>40015</v>
      </c>
      <c r="D66" s="22">
        <v>70510</v>
      </c>
      <c r="E66" s="21">
        <v>40015</v>
      </c>
      <c r="F66" s="22">
        <v>70510</v>
      </c>
      <c r="G66" s="21">
        <v>40015</v>
      </c>
      <c r="H66" s="22">
        <v>70510</v>
      </c>
      <c r="I66" s="21">
        <v>40015</v>
      </c>
      <c r="J66" s="22">
        <v>70510</v>
      </c>
      <c r="K66" s="21">
        <v>160060</v>
      </c>
      <c r="L66" s="23">
        <v>282040</v>
      </c>
    </row>
    <row r="67" spans="1:12" x14ac:dyDescent="0.25">
      <c r="A67" s="14" t="s">
        <v>107</v>
      </c>
      <c r="B67" s="15" t="s">
        <v>108</v>
      </c>
      <c r="C67" s="24">
        <v>55743</v>
      </c>
      <c r="D67" s="25">
        <v>85242</v>
      </c>
      <c r="E67" s="24">
        <v>64360</v>
      </c>
      <c r="F67" s="25">
        <v>98456</v>
      </c>
      <c r="G67" s="24">
        <v>64352</v>
      </c>
      <c r="H67" s="25">
        <v>98456</v>
      </c>
      <c r="I67" s="24">
        <v>59596</v>
      </c>
      <c r="J67" s="25">
        <v>98456</v>
      </c>
      <c r="K67" s="24">
        <v>244051</v>
      </c>
      <c r="L67" s="26">
        <v>380610</v>
      </c>
    </row>
    <row r="68" spans="1:12" x14ac:dyDescent="0.25">
      <c r="A68" s="19" t="s">
        <v>109</v>
      </c>
      <c r="B68" s="20" t="s">
        <v>110</v>
      </c>
      <c r="C68" s="21">
        <v>35613</v>
      </c>
      <c r="D68" s="22">
        <v>81135</v>
      </c>
      <c r="E68" s="21">
        <v>35613</v>
      </c>
      <c r="F68" s="22">
        <v>81135</v>
      </c>
      <c r="G68" s="21">
        <v>35613</v>
      </c>
      <c r="H68" s="22">
        <v>81135</v>
      </c>
      <c r="I68" s="21">
        <v>35613</v>
      </c>
      <c r="J68" s="22">
        <v>81135</v>
      </c>
      <c r="K68" s="21">
        <v>142452</v>
      </c>
      <c r="L68" s="23">
        <v>324540</v>
      </c>
    </row>
    <row r="69" spans="1:12" x14ac:dyDescent="0.25">
      <c r="A69" s="14" t="s">
        <v>111</v>
      </c>
      <c r="B69" s="15" t="s">
        <v>112</v>
      </c>
      <c r="C69" s="24">
        <v>53760</v>
      </c>
      <c r="D69" s="25">
        <v>62420</v>
      </c>
      <c r="E69" s="24">
        <v>53760</v>
      </c>
      <c r="F69" s="25">
        <v>62420</v>
      </c>
      <c r="G69" s="24">
        <v>53760</v>
      </c>
      <c r="H69" s="25">
        <v>62420</v>
      </c>
      <c r="I69" s="24">
        <v>53760</v>
      </c>
      <c r="J69" s="25">
        <v>62420</v>
      </c>
      <c r="K69" s="24">
        <v>215040</v>
      </c>
      <c r="L69" s="26">
        <v>249680</v>
      </c>
    </row>
    <row r="70" spans="1:12" x14ac:dyDescent="0.25">
      <c r="A70" s="19" t="s">
        <v>113</v>
      </c>
      <c r="B70" s="20" t="s">
        <v>114</v>
      </c>
      <c r="C70" s="21">
        <v>12000</v>
      </c>
      <c r="D70" s="22">
        <v>24000</v>
      </c>
      <c r="E70" s="21">
        <v>12000</v>
      </c>
      <c r="F70" s="22">
        <v>24000</v>
      </c>
      <c r="G70" s="21">
        <v>12000</v>
      </c>
      <c r="H70" s="22">
        <v>24000</v>
      </c>
      <c r="I70" s="21">
        <v>12000</v>
      </c>
      <c r="J70" s="22">
        <v>24000</v>
      </c>
      <c r="K70" s="21">
        <v>48000</v>
      </c>
      <c r="L70" s="23">
        <v>96000</v>
      </c>
    </row>
    <row r="71" spans="1:12" ht="13.5" thickBot="1" x14ac:dyDescent="0.3">
      <c r="A71" s="27"/>
      <c r="B71" s="28" t="s">
        <v>610</v>
      </c>
      <c r="C71" s="29"/>
      <c r="D71" s="30"/>
      <c r="E71" s="29"/>
      <c r="F71" s="30"/>
      <c r="G71" s="29"/>
      <c r="H71" s="30"/>
      <c r="I71" s="29"/>
      <c r="J71" s="30"/>
      <c r="K71" s="29"/>
      <c r="L71" s="31"/>
    </row>
    <row r="72" spans="1:12" ht="13" x14ac:dyDescent="0.25">
      <c r="A72" s="32"/>
      <c r="B72" s="33" t="s">
        <v>115</v>
      </c>
      <c r="C72" s="34">
        <v>66</v>
      </c>
      <c r="D72" s="35">
        <v>66</v>
      </c>
      <c r="E72" s="34">
        <v>66</v>
      </c>
      <c r="F72" s="35">
        <v>66</v>
      </c>
      <c r="G72" s="34">
        <v>66</v>
      </c>
      <c r="H72" s="35">
        <v>66</v>
      </c>
      <c r="I72" s="34">
        <v>64</v>
      </c>
      <c r="J72" s="35">
        <v>64</v>
      </c>
      <c r="K72" s="34">
        <v>66</v>
      </c>
      <c r="L72" s="36">
        <v>66</v>
      </c>
    </row>
    <row r="73" spans="1:12" ht="13" x14ac:dyDescent="0.25">
      <c r="A73" s="37"/>
      <c r="B73" s="38" t="s">
        <v>116</v>
      </c>
      <c r="C73" s="39">
        <v>49537</v>
      </c>
      <c r="D73" s="40">
        <v>66440</v>
      </c>
      <c r="E73" s="39">
        <v>50234</v>
      </c>
      <c r="F73" s="40">
        <v>67543</v>
      </c>
      <c r="G73" s="39">
        <v>50586</v>
      </c>
      <c r="H73" s="40">
        <v>68152</v>
      </c>
      <c r="I73" s="39">
        <v>48212</v>
      </c>
      <c r="J73" s="40">
        <v>66256</v>
      </c>
      <c r="K73" s="39">
        <v>197108</v>
      </c>
      <c r="L73" s="41">
        <v>266383</v>
      </c>
    </row>
    <row r="74" spans="1:12" ht="13" x14ac:dyDescent="0.25">
      <c r="A74" s="32"/>
      <c r="B74" s="33" t="s">
        <v>117</v>
      </c>
      <c r="C74" s="34">
        <v>20441</v>
      </c>
      <c r="D74" s="35">
        <v>16282</v>
      </c>
      <c r="E74" s="34">
        <v>20617</v>
      </c>
      <c r="F74" s="35">
        <v>16884</v>
      </c>
      <c r="G74" s="34">
        <v>20557</v>
      </c>
      <c r="H74" s="35">
        <v>17086</v>
      </c>
      <c r="I74" s="34">
        <v>18764</v>
      </c>
      <c r="J74" s="35">
        <v>16163</v>
      </c>
      <c r="K74" s="34">
        <v>76768</v>
      </c>
      <c r="L74" s="36">
        <v>63207</v>
      </c>
    </row>
    <row r="75" spans="1:12" ht="13.5" thickBot="1" x14ac:dyDescent="0.3">
      <c r="A75" s="42"/>
      <c r="B75" s="28" t="s">
        <v>611</v>
      </c>
      <c r="C75" s="29"/>
      <c r="D75" s="30"/>
      <c r="E75" s="29"/>
      <c r="F75" s="30"/>
      <c r="G75" s="29"/>
      <c r="H75" s="30"/>
      <c r="I75" s="29"/>
      <c r="J75" s="30"/>
      <c r="K75" s="29"/>
      <c r="L75" s="31"/>
    </row>
    <row r="76" spans="1:12" ht="13" x14ac:dyDescent="0.25">
      <c r="A76" s="32"/>
      <c r="B76" s="33" t="s">
        <v>115</v>
      </c>
      <c r="C76" s="34">
        <v>65</v>
      </c>
      <c r="D76" s="35">
        <v>65</v>
      </c>
      <c r="E76" s="34">
        <v>65</v>
      </c>
      <c r="F76" s="35">
        <v>65</v>
      </c>
      <c r="G76" s="34">
        <v>65</v>
      </c>
      <c r="H76" s="35">
        <v>65</v>
      </c>
      <c r="I76" s="34">
        <v>64</v>
      </c>
      <c r="J76" s="35">
        <v>64</v>
      </c>
      <c r="K76" s="34">
        <v>65</v>
      </c>
      <c r="L76" s="36">
        <v>65</v>
      </c>
    </row>
    <row r="77" spans="1:12" ht="13" x14ac:dyDescent="0.25">
      <c r="A77" s="37"/>
      <c r="B77" s="38" t="s">
        <v>116</v>
      </c>
      <c r="C77" s="39">
        <v>49431</v>
      </c>
      <c r="D77" s="40">
        <v>66594</v>
      </c>
      <c r="E77" s="39">
        <v>50159</v>
      </c>
      <c r="F77" s="40">
        <v>67734</v>
      </c>
      <c r="G77" s="39">
        <v>50516</v>
      </c>
      <c r="H77" s="40">
        <v>68353</v>
      </c>
      <c r="I77" s="39">
        <v>48212</v>
      </c>
      <c r="J77" s="40">
        <v>66256</v>
      </c>
      <c r="K77" s="39">
        <v>197576</v>
      </c>
      <c r="L77" s="41">
        <v>267918</v>
      </c>
    </row>
    <row r="78" spans="1:12" ht="13.5" thickBot="1" x14ac:dyDescent="0.3">
      <c r="A78" s="43"/>
      <c r="B78" s="44" t="s">
        <v>117</v>
      </c>
      <c r="C78" s="45">
        <v>20582</v>
      </c>
      <c r="D78" s="46">
        <v>16360</v>
      </c>
      <c r="E78" s="45">
        <v>20768</v>
      </c>
      <c r="F78" s="46">
        <v>16943</v>
      </c>
      <c r="G78" s="45">
        <v>20710</v>
      </c>
      <c r="H78" s="46">
        <v>17140</v>
      </c>
      <c r="I78" s="45">
        <v>18764</v>
      </c>
      <c r="J78" s="46">
        <v>16163</v>
      </c>
      <c r="K78" s="45">
        <v>77271</v>
      </c>
      <c r="L78" s="47">
        <v>62448</v>
      </c>
    </row>
    <row r="79" spans="1:12" x14ac:dyDescent="0.25">
      <c r="A79" s="48" t="s">
        <v>354</v>
      </c>
    </row>
    <row r="80" spans="1:12" x14ac:dyDescent="0.25">
      <c r="A80" s="48" t="s">
        <v>355</v>
      </c>
    </row>
    <row r="81" spans="1:1" x14ac:dyDescent="0.25">
      <c r="A81" s="49" t="s">
        <v>356</v>
      </c>
    </row>
    <row r="83" spans="1:1" x14ac:dyDescent="0.25">
      <c r="A83" s="48" t="s">
        <v>617</v>
      </c>
    </row>
    <row r="84" spans="1:1" x14ac:dyDescent="0.25">
      <c r="A84" s="48" t="s">
        <v>359</v>
      </c>
    </row>
  </sheetData>
  <autoFilter ref="A4:L4"/>
  <mergeCells count="7">
    <mergeCell ref="I3:J3"/>
    <mergeCell ref="K3:L3"/>
    <mergeCell ref="A2:B2"/>
    <mergeCell ref="A3:B3"/>
    <mergeCell ref="C3:D3"/>
    <mergeCell ref="E3:F3"/>
    <mergeCell ref="G3:H3"/>
  </mergeCells>
  <hyperlinks>
    <hyperlink ref="A2:B2" location="TOC!A1" display="Return to Table of Contents"/>
  </hyperlinks>
  <pageMargins left="0.25" right="0.25" top="0.75" bottom="0.75" header="0.3" footer="0.3"/>
  <pageSetup scale="65" fitToWidth="0" orientation="portrait" horizontalDpi="1200" verticalDpi="1200" r:id="rId1"/>
  <headerFooter>
    <oddHeader>&amp;L2018-19 Survey of Dental Education
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1" customWidth="1"/>
    <col min="2" max="2" width="53.453125" style="1" customWidth="1"/>
    <col min="3" max="10" width="12.7265625" style="1" customWidth="1"/>
    <col min="11" max="16384" width="9.1796875" style="1"/>
  </cols>
  <sheetData>
    <row r="1" spans="1:10" ht="15" x14ac:dyDescent="0.3">
      <c r="A1" s="2" t="s">
        <v>384</v>
      </c>
    </row>
    <row r="2" spans="1:10" ht="13" thickBot="1" x14ac:dyDescent="0.3">
      <c r="A2" s="698" t="s">
        <v>1</v>
      </c>
      <c r="B2" s="698"/>
    </row>
    <row r="3" spans="1:10" ht="13" x14ac:dyDescent="0.3">
      <c r="A3" s="699"/>
      <c r="B3" s="700"/>
      <c r="C3" s="701" t="s">
        <v>119</v>
      </c>
      <c r="D3" s="702"/>
      <c r="E3" s="703" t="s">
        <v>385</v>
      </c>
      <c r="F3" s="703"/>
      <c r="G3" s="703"/>
      <c r="H3" s="703"/>
      <c r="I3" s="703"/>
      <c r="J3" s="704"/>
    </row>
    <row r="4" spans="1:10" ht="35" x14ac:dyDescent="0.3">
      <c r="A4" s="12" t="s">
        <v>7</v>
      </c>
      <c r="B4" s="13" t="s">
        <v>8</v>
      </c>
      <c r="C4" s="668" t="s">
        <v>9</v>
      </c>
      <c r="D4" s="667" t="s">
        <v>10</v>
      </c>
      <c r="E4" s="668" t="s">
        <v>120</v>
      </c>
      <c r="F4" s="668" t="s">
        <v>2</v>
      </c>
      <c r="G4" s="668" t="s">
        <v>3</v>
      </c>
      <c r="H4" s="668" t="s">
        <v>4</v>
      </c>
      <c r="I4" s="668" t="s">
        <v>5</v>
      </c>
      <c r="J4" s="682" t="s">
        <v>121</v>
      </c>
    </row>
    <row r="5" spans="1:10" x14ac:dyDescent="0.25">
      <c r="A5" s="32" t="s">
        <v>11</v>
      </c>
      <c r="B5" s="15" t="s">
        <v>12</v>
      </c>
      <c r="C5" s="16">
        <v>27744</v>
      </c>
      <c r="D5" s="17">
        <v>64264</v>
      </c>
      <c r="E5" s="16">
        <v>4649</v>
      </c>
      <c r="F5" s="52">
        <v>2068</v>
      </c>
      <c r="G5" s="53">
        <v>6045</v>
      </c>
      <c r="H5" s="53">
        <v>6135</v>
      </c>
      <c r="I5" s="53">
        <v>3872</v>
      </c>
      <c r="J5" s="18">
        <v>18120</v>
      </c>
    </row>
    <row r="6" spans="1:10" x14ac:dyDescent="0.25">
      <c r="A6" s="37" t="s">
        <v>13</v>
      </c>
      <c r="B6" s="20" t="s">
        <v>14</v>
      </c>
      <c r="C6" s="21">
        <v>79258</v>
      </c>
      <c r="D6" s="22">
        <v>79258</v>
      </c>
      <c r="E6" s="94">
        <v>4050</v>
      </c>
      <c r="F6" s="647">
        <v>10028</v>
      </c>
      <c r="G6" s="137">
        <v>14066</v>
      </c>
      <c r="H6" s="137">
        <v>10067</v>
      </c>
      <c r="I6" s="137">
        <v>10389</v>
      </c>
      <c r="J6" s="96">
        <v>44550</v>
      </c>
    </row>
    <row r="7" spans="1:10" x14ac:dyDescent="0.25">
      <c r="A7" s="32" t="s">
        <v>13</v>
      </c>
      <c r="B7" s="15" t="s">
        <v>15</v>
      </c>
      <c r="C7" s="24">
        <v>77222</v>
      </c>
      <c r="D7" s="25">
        <v>77222</v>
      </c>
      <c r="E7" s="97">
        <v>679</v>
      </c>
      <c r="F7" s="648">
        <v>21760</v>
      </c>
      <c r="G7" s="139">
        <v>19500</v>
      </c>
      <c r="H7" s="139">
        <v>17676</v>
      </c>
      <c r="I7" s="139">
        <v>17904</v>
      </c>
      <c r="J7" s="99">
        <v>76840</v>
      </c>
    </row>
    <row r="8" spans="1:10" ht="14.5" x14ac:dyDescent="0.25">
      <c r="A8" s="37" t="s">
        <v>16</v>
      </c>
      <c r="B8" s="20" t="s">
        <v>386</v>
      </c>
      <c r="C8" s="21">
        <v>111925</v>
      </c>
      <c r="D8" s="22">
        <v>111925</v>
      </c>
      <c r="E8" s="94">
        <v>4666</v>
      </c>
      <c r="F8" s="647">
        <v>17494</v>
      </c>
      <c r="G8" s="137">
        <v>12118</v>
      </c>
      <c r="H8" s="137">
        <v>10950</v>
      </c>
      <c r="I8" s="137" t="s">
        <v>387</v>
      </c>
      <c r="J8" s="96">
        <v>40562</v>
      </c>
    </row>
    <row r="9" spans="1:10" x14ac:dyDescent="0.25">
      <c r="A9" s="32" t="s">
        <v>16</v>
      </c>
      <c r="B9" s="15" t="s">
        <v>18</v>
      </c>
      <c r="C9" s="24">
        <v>42477</v>
      </c>
      <c r="D9" s="25">
        <v>54722</v>
      </c>
      <c r="E9" s="97">
        <v>1534</v>
      </c>
      <c r="F9" s="648">
        <v>19091</v>
      </c>
      <c r="G9" s="139">
        <v>16482</v>
      </c>
      <c r="H9" s="139">
        <v>15675</v>
      </c>
      <c r="I9" s="139">
        <v>16947</v>
      </c>
      <c r="J9" s="99">
        <v>68195</v>
      </c>
    </row>
    <row r="10" spans="1:10" x14ac:dyDescent="0.25">
      <c r="A10" s="37" t="s">
        <v>16</v>
      </c>
      <c r="B10" s="20" t="s">
        <v>19</v>
      </c>
      <c r="C10" s="21">
        <v>43816</v>
      </c>
      <c r="D10" s="22">
        <v>53592</v>
      </c>
      <c r="E10" s="649">
        <v>0</v>
      </c>
      <c r="F10" s="647">
        <v>23710</v>
      </c>
      <c r="G10" s="137">
        <v>17900</v>
      </c>
      <c r="H10" s="137">
        <v>7087</v>
      </c>
      <c r="I10" s="137">
        <v>7422</v>
      </c>
      <c r="J10" s="96">
        <v>56119</v>
      </c>
    </row>
    <row r="11" spans="1:10" x14ac:dyDescent="0.25">
      <c r="A11" s="32" t="s">
        <v>16</v>
      </c>
      <c r="B11" s="15" t="s">
        <v>20</v>
      </c>
      <c r="C11" s="24">
        <v>94419</v>
      </c>
      <c r="D11" s="25">
        <v>94419</v>
      </c>
      <c r="E11" s="97">
        <v>151</v>
      </c>
      <c r="F11" s="648">
        <v>21760</v>
      </c>
      <c r="G11" s="139">
        <v>13072</v>
      </c>
      <c r="H11" s="139">
        <v>8666</v>
      </c>
      <c r="I11" s="139">
        <v>6754</v>
      </c>
      <c r="J11" s="99">
        <v>50252</v>
      </c>
    </row>
    <row r="12" spans="1:10" x14ac:dyDescent="0.25">
      <c r="A12" s="37" t="s">
        <v>16</v>
      </c>
      <c r="B12" s="20" t="s">
        <v>21</v>
      </c>
      <c r="C12" s="21">
        <v>70500</v>
      </c>
      <c r="D12" s="22">
        <v>70500</v>
      </c>
      <c r="E12" s="94">
        <v>4167</v>
      </c>
      <c r="F12" s="647">
        <v>18647</v>
      </c>
      <c r="G12" s="137">
        <v>14840</v>
      </c>
      <c r="H12" s="137">
        <v>8423</v>
      </c>
      <c r="I12" s="137">
        <v>6483</v>
      </c>
      <c r="J12" s="96">
        <v>48393</v>
      </c>
    </row>
    <row r="13" spans="1:10" x14ac:dyDescent="0.25">
      <c r="A13" s="32" t="s">
        <v>16</v>
      </c>
      <c r="B13" s="15" t="s">
        <v>22</v>
      </c>
      <c r="C13" s="24">
        <v>73745</v>
      </c>
      <c r="D13" s="25">
        <v>73745</v>
      </c>
      <c r="E13" s="97">
        <v>40</v>
      </c>
      <c r="F13" s="648">
        <v>13831</v>
      </c>
      <c r="G13" s="139">
        <v>9172</v>
      </c>
      <c r="H13" s="139">
        <v>9157</v>
      </c>
      <c r="I13" s="139">
        <v>8921</v>
      </c>
      <c r="J13" s="99">
        <v>41081</v>
      </c>
    </row>
    <row r="14" spans="1:10" x14ac:dyDescent="0.25">
      <c r="A14" s="37" t="s">
        <v>23</v>
      </c>
      <c r="B14" s="58" t="s">
        <v>24</v>
      </c>
      <c r="C14" s="54">
        <v>37653</v>
      </c>
      <c r="D14" s="22">
        <v>62955</v>
      </c>
      <c r="E14" s="94">
        <v>512</v>
      </c>
      <c r="F14" s="647">
        <v>14746</v>
      </c>
      <c r="G14" s="137">
        <v>10168</v>
      </c>
      <c r="H14" s="137">
        <v>10168</v>
      </c>
      <c r="I14" s="137">
        <v>10168</v>
      </c>
      <c r="J14" s="96">
        <v>45250</v>
      </c>
    </row>
    <row r="15" spans="1:10" x14ac:dyDescent="0.25">
      <c r="A15" s="32" t="s">
        <v>25</v>
      </c>
      <c r="B15" s="59" t="s">
        <v>26</v>
      </c>
      <c r="C15" s="24">
        <v>34599</v>
      </c>
      <c r="D15" s="25">
        <v>72353</v>
      </c>
      <c r="E15" s="97">
        <v>2538</v>
      </c>
      <c r="F15" s="648">
        <v>10408</v>
      </c>
      <c r="G15" s="139">
        <v>10824</v>
      </c>
      <c r="H15" s="139">
        <v>6867</v>
      </c>
      <c r="I15" s="139">
        <v>6717</v>
      </c>
      <c r="J15" s="99">
        <v>34816</v>
      </c>
    </row>
    <row r="16" spans="1:10" x14ac:dyDescent="0.25">
      <c r="A16" s="37" t="s">
        <v>27</v>
      </c>
      <c r="B16" s="20" t="s">
        <v>28</v>
      </c>
      <c r="C16" s="21">
        <v>37764</v>
      </c>
      <c r="D16" s="22">
        <v>42631</v>
      </c>
      <c r="E16" s="94">
        <v>1575</v>
      </c>
      <c r="F16" s="647">
        <v>11291</v>
      </c>
      <c r="G16" s="137">
        <v>13681</v>
      </c>
      <c r="H16" s="137">
        <v>10011</v>
      </c>
      <c r="I16" s="137">
        <v>5945</v>
      </c>
      <c r="J16" s="96">
        <v>40928</v>
      </c>
    </row>
    <row r="17" spans="1:10" x14ac:dyDescent="0.25">
      <c r="A17" s="32" t="s">
        <v>29</v>
      </c>
      <c r="B17" s="15" t="s">
        <v>30</v>
      </c>
      <c r="C17" s="24">
        <v>37566</v>
      </c>
      <c r="D17" s="25">
        <v>64046</v>
      </c>
      <c r="E17" s="97">
        <v>4154</v>
      </c>
      <c r="F17" s="648">
        <v>12052</v>
      </c>
      <c r="G17" s="139">
        <v>14396</v>
      </c>
      <c r="H17" s="139">
        <v>14213</v>
      </c>
      <c r="I17" s="139">
        <v>11046</v>
      </c>
      <c r="J17" s="99">
        <v>51707</v>
      </c>
    </row>
    <row r="18" spans="1:10" x14ac:dyDescent="0.25">
      <c r="A18" s="37" t="s">
        <v>29</v>
      </c>
      <c r="B18" s="20" t="s">
        <v>31</v>
      </c>
      <c r="C18" s="21">
        <v>66710</v>
      </c>
      <c r="D18" s="22">
        <v>67480</v>
      </c>
      <c r="E18" s="94">
        <v>1584</v>
      </c>
      <c r="F18" s="647">
        <v>20199</v>
      </c>
      <c r="G18" s="137">
        <v>18983</v>
      </c>
      <c r="H18" s="137">
        <v>14683</v>
      </c>
      <c r="I18" s="137">
        <v>13104</v>
      </c>
      <c r="J18" s="96">
        <v>66969</v>
      </c>
    </row>
    <row r="19" spans="1:10" x14ac:dyDescent="0.25">
      <c r="A19" s="32" t="s">
        <v>29</v>
      </c>
      <c r="B19" s="15" t="s">
        <v>32</v>
      </c>
      <c r="C19" s="24">
        <v>51965</v>
      </c>
      <c r="D19" s="25">
        <v>51965</v>
      </c>
      <c r="E19" s="97">
        <v>950</v>
      </c>
      <c r="F19" s="648">
        <v>15065</v>
      </c>
      <c r="G19" s="139">
        <v>12847</v>
      </c>
      <c r="H19" s="139">
        <v>11002</v>
      </c>
      <c r="I19" s="139">
        <v>6552</v>
      </c>
      <c r="J19" s="99">
        <v>45466</v>
      </c>
    </row>
    <row r="20" spans="1:10" x14ac:dyDescent="0.25">
      <c r="A20" s="37" t="s">
        <v>33</v>
      </c>
      <c r="B20" s="20" t="s">
        <v>34</v>
      </c>
      <c r="C20" s="21">
        <v>25576</v>
      </c>
      <c r="D20" s="22">
        <v>62892</v>
      </c>
      <c r="E20" s="94">
        <v>2715</v>
      </c>
      <c r="F20" s="647">
        <v>13643</v>
      </c>
      <c r="G20" s="137">
        <v>13520</v>
      </c>
      <c r="H20" s="137">
        <v>12156</v>
      </c>
      <c r="I20" s="137">
        <v>9817</v>
      </c>
      <c r="J20" s="96">
        <v>49136</v>
      </c>
    </row>
    <row r="21" spans="1:10" x14ac:dyDescent="0.25">
      <c r="A21" s="32" t="s">
        <v>35</v>
      </c>
      <c r="B21" s="15" t="s">
        <v>36</v>
      </c>
      <c r="C21" s="24">
        <v>36664</v>
      </c>
      <c r="D21" s="25">
        <v>84328</v>
      </c>
      <c r="E21" s="97">
        <v>7191</v>
      </c>
      <c r="F21" s="648">
        <v>10645</v>
      </c>
      <c r="G21" s="139">
        <v>13176</v>
      </c>
      <c r="H21" s="139">
        <v>8005</v>
      </c>
      <c r="I21" s="139">
        <v>6776</v>
      </c>
      <c r="J21" s="99">
        <v>38602</v>
      </c>
    </row>
    <row r="22" spans="1:10" x14ac:dyDescent="0.25">
      <c r="A22" s="37" t="s">
        <v>35</v>
      </c>
      <c r="B22" s="20" t="s">
        <v>37</v>
      </c>
      <c r="C22" s="21">
        <v>33918</v>
      </c>
      <c r="D22" s="22">
        <v>61036</v>
      </c>
      <c r="E22" s="94">
        <v>4148</v>
      </c>
      <c r="F22" s="647">
        <v>9944</v>
      </c>
      <c r="G22" s="137">
        <v>18138</v>
      </c>
      <c r="H22" s="137">
        <v>20138</v>
      </c>
      <c r="I22" s="137">
        <v>18138</v>
      </c>
      <c r="J22" s="96">
        <v>66358</v>
      </c>
    </row>
    <row r="23" spans="1:10" x14ac:dyDescent="0.25">
      <c r="A23" s="32" t="s">
        <v>35</v>
      </c>
      <c r="B23" s="15" t="s">
        <v>38</v>
      </c>
      <c r="C23" s="24">
        <v>79179</v>
      </c>
      <c r="D23" s="25">
        <v>79179</v>
      </c>
      <c r="E23" s="97">
        <v>679</v>
      </c>
      <c r="F23" s="648">
        <v>22750</v>
      </c>
      <c r="G23" s="139">
        <v>19721</v>
      </c>
      <c r="H23" s="139">
        <v>18546</v>
      </c>
      <c r="I23" s="139">
        <v>18546</v>
      </c>
      <c r="J23" s="99">
        <v>79563</v>
      </c>
    </row>
    <row r="24" spans="1:10" x14ac:dyDescent="0.25">
      <c r="A24" s="37" t="s">
        <v>39</v>
      </c>
      <c r="B24" s="20" t="s">
        <v>40</v>
      </c>
      <c r="C24" s="21">
        <v>34686</v>
      </c>
      <c r="D24" s="22">
        <v>77250</v>
      </c>
      <c r="E24" s="94">
        <v>337</v>
      </c>
      <c r="F24" s="647">
        <v>18866</v>
      </c>
      <c r="G24" s="137">
        <v>16428</v>
      </c>
      <c r="H24" s="137">
        <v>9405</v>
      </c>
      <c r="I24" s="143">
        <v>7745</v>
      </c>
      <c r="J24" s="96">
        <v>52444</v>
      </c>
    </row>
    <row r="25" spans="1:10" x14ac:dyDescent="0.25">
      <c r="A25" s="32" t="s">
        <v>41</v>
      </c>
      <c r="B25" s="15" t="s">
        <v>42</v>
      </c>
      <c r="C25" s="24">
        <v>46408</v>
      </c>
      <c r="D25" s="25">
        <v>72594</v>
      </c>
      <c r="E25" s="97">
        <v>1471</v>
      </c>
      <c r="F25" s="648">
        <v>13333</v>
      </c>
      <c r="G25" s="139">
        <v>11743</v>
      </c>
      <c r="H25" s="139">
        <v>7473</v>
      </c>
      <c r="I25" s="139">
        <v>3308</v>
      </c>
      <c r="J25" s="99">
        <v>35857</v>
      </c>
    </row>
    <row r="26" spans="1:10" x14ac:dyDescent="0.25">
      <c r="A26" s="37" t="s">
        <v>43</v>
      </c>
      <c r="B26" s="20" t="s">
        <v>44</v>
      </c>
      <c r="C26" s="21">
        <v>32722</v>
      </c>
      <c r="D26" s="22">
        <v>70820</v>
      </c>
      <c r="E26" s="94">
        <v>1524</v>
      </c>
      <c r="F26" s="647">
        <v>9480</v>
      </c>
      <c r="G26" s="137">
        <v>9392</v>
      </c>
      <c r="H26" s="137">
        <v>5100</v>
      </c>
      <c r="I26" s="137">
        <v>6490</v>
      </c>
      <c r="J26" s="96">
        <v>30462</v>
      </c>
    </row>
    <row r="27" spans="1:10" x14ac:dyDescent="0.25">
      <c r="A27" s="32" t="s">
        <v>43</v>
      </c>
      <c r="B27" s="15" t="s">
        <v>45</v>
      </c>
      <c r="C27" s="24">
        <v>33658</v>
      </c>
      <c r="D27" s="25">
        <v>70216</v>
      </c>
      <c r="E27" s="97">
        <v>196</v>
      </c>
      <c r="F27" s="648">
        <v>11807</v>
      </c>
      <c r="G27" s="139">
        <v>9605</v>
      </c>
      <c r="H27" s="139">
        <v>9213</v>
      </c>
      <c r="I27" s="139">
        <v>10313</v>
      </c>
      <c r="J27" s="99">
        <v>40938</v>
      </c>
    </row>
    <row r="28" spans="1:10" x14ac:dyDescent="0.25">
      <c r="A28" s="37" t="s">
        <v>46</v>
      </c>
      <c r="B28" s="20" t="s">
        <v>47</v>
      </c>
      <c r="C28" s="21">
        <v>28418</v>
      </c>
      <c r="D28" s="22">
        <v>57884</v>
      </c>
      <c r="E28" s="94">
        <v>6285</v>
      </c>
      <c r="F28" s="647">
        <v>17862</v>
      </c>
      <c r="G28" s="137">
        <v>20258</v>
      </c>
      <c r="H28" s="137">
        <v>16820</v>
      </c>
      <c r="I28" s="137">
        <v>14134</v>
      </c>
      <c r="J28" s="96">
        <v>69074</v>
      </c>
    </row>
    <row r="29" spans="1:10" x14ac:dyDescent="0.25">
      <c r="A29" s="32" t="s">
        <v>48</v>
      </c>
      <c r="B29" s="15" t="s">
        <v>49</v>
      </c>
      <c r="C29" s="24">
        <v>64610</v>
      </c>
      <c r="D29" s="25">
        <v>64610</v>
      </c>
      <c r="E29" s="141">
        <v>11880</v>
      </c>
      <c r="F29" s="648">
        <v>255</v>
      </c>
      <c r="G29" s="139">
        <v>12135</v>
      </c>
      <c r="H29" s="650">
        <v>12135</v>
      </c>
      <c r="I29" s="139">
        <v>9135</v>
      </c>
      <c r="J29" s="99">
        <v>33660</v>
      </c>
    </row>
    <row r="30" spans="1:10" x14ac:dyDescent="0.25">
      <c r="A30" s="37" t="s">
        <v>50</v>
      </c>
      <c r="B30" s="20" t="s">
        <v>51</v>
      </c>
      <c r="C30" s="21">
        <v>40077</v>
      </c>
      <c r="D30" s="22">
        <v>74512</v>
      </c>
      <c r="E30" s="94">
        <v>1918</v>
      </c>
      <c r="F30" s="647">
        <v>19120</v>
      </c>
      <c r="G30" s="137">
        <v>19752</v>
      </c>
      <c r="H30" s="137">
        <v>16604</v>
      </c>
      <c r="I30" s="137">
        <v>16483</v>
      </c>
      <c r="J30" s="96">
        <v>71959</v>
      </c>
    </row>
    <row r="31" spans="1:10" x14ac:dyDescent="0.25">
      <c r="A31" s="32" t="s">
        <v>52</v>
      </c>
      <c r="B31" s="15" t="s">
        <v>53</v>
      </c>
      <c r="C31" s="24">
        <v>61600</v>
      </c>
      <c r="D31" s="25">
        <v>61600</v>
      </c>
      <c r="E31" s="97">
        <v>435</v>
      </c>
      <c r="F31" s="648">
        <v>5276</v>
      </c>
      <c r="G31" s="139">
        <v>22990</v>
      </c>
      <c r="H31" s="139">
        <v>19403</v>
      </c>
      <c r="I31" s="139">
        <v>16675</v>
      </c>
      <c r="J31" s="99">
        <v>64344</v>
      </c>
    </row>
    <row r="32" spans="1:10" x14ac:dyDescent="0.25">
      <c r="A32" s="37" t="s">
        <v>52</v>
      </c>
      <c r="B32" s="20" t="s">
        <v>54</v>
      </c>
      <c r="C32" s="21">
        <v>77250</v>
      </c>
      <c r="D32" s="22">
        <v>77250</v>
      </c>
      <c r="E32" s="94">
        <v>1200</v>
      </c>
      <c r="F32" s="647">
        <v>14140</v>
      </c>
      <c r="G32" s="137">
        <v>15787</v>
      </c>
      <c r="H32" s="137">
        <v>7077</v>
      </c>
      <c r="I32" s="137">
        <v>4818</v>
      </c>
      <c r="J32" s="96">
        <v>41822</v>
      </c>
    </row>
    <row r="33" spans="1:10" x14ac:dyDescent="0.25">
      <c r="A33" s="32" t="s">
        <v>52</v>
      </c>
      <c r="B33" s="15" t="s">
        <v>55</v>
      </c>
      <c r="C33" s="24">
        <v>76004</v>
      </c>
      <c r="D33" s="25">
        <v>76004</v>
      </c>
      <c r="E33" s="97">
        <v>6063</v>
      </c>
      <c r="F33" s="648">
        <v>12174</v>
      </c>
      <c r="G33" s="139">
        <v>18389</v>
      </c>
      <c r="H33" s="139">
        <v>12209</v>
      </c>
      <c r="I33" s="139">
        <v>11139</v>
      </c>
      <c r="J33" s="99">
        <v>53911</v>
      </c>
    </row>
    <row r="34" spans="1:10" x14ac:dyDescent="0.25">
      <c r="A34" s="37" t="s">
        <v>56</v>
      </c>
      <c r="B34" s="20" t="s">
        <v>57</v>
      </c>
      <c r="C34" s="21">
        <v>72450</v>
      </c>
      <c r="D34" s="22">
        <v>72450</v>
      </c>
      <c r="E34" s="94">
        <v>365</v>
      </c>
      <c r="F34" s="647">
        <v>14971</v>
      </c>
      <c r="G34" s="137">
        <v>13823</v>
      </c>
      <c r="H34" s="137">
        <v>9313</v>
      </c>
      <c r="I34" s="137">
        <v>8493</v>
      </c>
      <c r="J34" s="96">
        <v>46600</v>
      </c>
    </row>
    <row r="35" spans="1:10" x14ac:dyDescent="0.25">
      <c r="A35" s="32" t="s">
        <v>56</v>
      </c>
      <c r="B35" s="15" t="s">
        <v>58</v>
      </c>
      <c r="C35" s="24">
        <v>35281</v>
      </c>
      <c r="D35" s="25">
        <v>53130</v>
      </c>
      <c r="E35" s="97">
        <v>1235</v>
      </c>
      <c r="F35" s="648">
        <v>7426</v>
      </c>
      <c r="G35" s="139">
        <v>7481</v>
      </c>
      <c r="H35" s="139">
        <v>5910</v>
      </c>
      <c r="I35" s="139">
        <v>7892</v>
      </c>
      <c r="J35" s="99">
        <v>28709</v>
      </c>
    </row>
    <row r="36" spans="1:10" x14ac:dyDescent="0.25">
      <c r="A36" s="37" t="s">
        <v>59</v>
      </c>
      <c r="B36" s="20" t="s">
        <v>60</v>
      </c>
      <c r="C36" s="21">
        <v>37358</v>
      </c>
      <c r="D36" s="22">
        <v>69208</v>
      </c>
      <c r="E36" s="94">
        <v>2729</v>
      </c>
      <c r="F36" s="647">
        <v>7440</v>
      </c>
      <c r="G36" s="137">
        <v>12986</v>
      </c>
      <c r="H36" s="137">
        <v>11361</v>
      </c>
      <c r="I36" s="137">
        <v>9828</v>
      </c>
      <c r="J36" s="96">
        <v>41615</v>
      </c>
    </row>
    <row r="37" spans="1:10" x14ac:dyDescent="0.25">
      <c r="A37" s="32" t="s">
        <v>61</v>
      </c>
      <c r="B37" s="15" t="s">
        <v>62</v>
      </c>
      <c r="C37" s="24">
        <v>29523</v>
      </c>
      <c r="D37" s="25">
        <v>29523</v>
      </c>
      <c r="E37" s="651">
        <v>3380</v>
      </c>
      <c r="F37" s="648">
        <v>9671</v>
      </c>
      <c r="G37" s="139">
        <v>4560</v>
      </c>
      <c r="H37" s="139">
        <v>4766</v>
      </c>
      <c r="I37" s="139">
        <v>5618</v>
      </c>
      <c r="J37" s="99">
        <v>24615</v>
      </c>
    </row>
    <row r="38" spans="1:10" x14ac:dyDescent="0.25">
      <c r="A38" s="37" t="s">
        <v>63</v>
      </c>
      <c r="B38" s="20" t="s">
        <v>64</v>
      </c>
      <c r="C38" s="21">
        <v>33158</v>
      </c>
      <c r="D38" s="22">
        <v>66084</v>
      </c>
      <c r="E38" s="94">
        <v>1656</v>
      </c>
      <c r="F38" s="647">
        <v>7824</v>
      </c>
      <c r="G38" s="143">
        <v>9222</v>
      </c>
      <c r="H38" s="143">
        <v>10213</v>
      </c>
      <c r="I38" s="143">
        <v>10198</v>
      </c>
      <c r="J38" s="96">
        <v>37457</v>
      </c>
    </row>
    <row r="39" spans="1:10" x14ac:dyDescent="0.25">
      <c r="A39" s="32" t="s">
        <v>63</v>
      </c>
      <c r="B39" s="15" t="s">
        <v>65</v>
      </c>
      <c r="C39" s="24">
        <v>73910</v>
      </c>
      <c r="D39" s="25">
        <v>73910</v>
      </c>
      <c r="E39" s="97">
        <v>3255</v>
      </c>
      <c r="F39" s="648">
        <v>6788</v>
      </c>
      <c r="G39" s="139">
        <v>10711</v>
      </c>
      <c r="H39" s="650">
        <v>5759</v>
      </c>
      <c r="I39" s="139">
        <v>6503</v>
      </c>
      <c r="J39" s="99">
        <v>29761</v>
      </c>
    </row>
    <row r="40" spans="1:10" x14ac:dyDescent="0.25">
      <c r="A40" s="37" t="s">
        <v>66</v>
      </c>
      <c r="B40" s="20" t="s">
        <v>67</v>
      </c>
      <c r="C40" s="21">
        <v>64404</v>
      </c>
      <c r="D40" s="22">
        <v>64404</v>
      </c>
      <c r="E40" s="94">
        <v>1821</v>
      </c>
      <c r="F40" s="647">
        <v>13694</v>
      </c>
      <c r="G40" s="137">
        <v>15630</v>
      </c>
      <c r="H40" s="137">
        <v>14572</v>
      </c>
      <c r="I40" s="137">
        <v>13193</v>
      </c>
      <c r="J40" s="96">
        <v>57089</v>
      </c>
    </row>
    <row r="41" spans="1:10" x14ac:dyDescent="0.25">
      <c r="A41" s="32" t="s">
        <v>66</v>
      </c>
      <c r="B41" s="15" t="s">
        <v>68</v>
      </c>
      <c r="C41" s="24">
        <v>38312</v>
      </c>
      <c r="D41" s="25">
        <v>79867</v>
      </c>
      <c r="E41" s="97">
        <v>3289</v>
      </c>
      <c r="F41" s="648">
        <v>8329</v>
      </c>
      <c r="G41" s="139">
        <v>11496</v>
      </c>
      <c r="H41" s="139">
        <v>13542</v>
      </c>
      <c r="I41" s="139">
        <v>13442</v>
      </c>
      <c r="J41" s="99">
        <v>46809</v>
      </c>
    </row>
    <row r="42" spans="1:10" x14ac:dyDescent="0.25">
      <c r="A42" s="37" t="s">
        <v>69</v>
      </c>
      <c r="B42" s="20" t="s">
        <v>70</v>
      </c>
      <c r="C42" s="21">
        <v>59597</v>
      </c>
      <c r="D42" s="22">
        <v>99332</v>
      </c>
      <c r="E42" s="649">
        <v>0</v>
      </c>
      <c r="F42" s="647">
        <v>10598</v>
      </c>
      <c r="G42" s="137">
        <v>9298</v>
      </c>
      <c r="H42" s="137">
        <v>9298</v>
      </c>
      <c r="I42" s="137">
        <v>6992</v>
      </c>
      <c r="J42" s="96">
        <v>36186</v>
      </c>
    </row>
    <row r="43" spans="1:10" x14ac:dyDescent="0.25">
      <c r="A43" s="32" t="s">
        <v>71</v>
      </c>
      <c r="B43" s="15" t="s">
        <v>72</v>
      </c>
      <c r="C43" s="24">
        <v>47766</v>
      </c>
      <c r="D43" s="25">
        <v>77392</v>
      </c>
      <c r="E43" s="97">
        <v>12243</v>
      </c>
      <c r="F43" s="648">
        <v>4488</v>
      </c>
      <c r="G43" s="139">
        <v>11353</v>
      </c>
      <c r="H43" s="139">
        <v>6524</v>
      </c>
      <c r="I43" s="139">
        <v>5086</v>
      </c>
      <c r="J43" s="99">
        <v>27451</v>
      </c>
    </row>
    <row r="44" spans="1:10" x14ac:dyDescent="0.25">
      <c r="A44" s="37" t="s">
        <v>73</v>
      </c>
      <c r="B44" s="20" t="s">
        <v>74</v>
      </c>
      <c r="C44" s="21">
        <v>76788</v>
      </c>
      <c r="D44" s="22">
        <v>76788</v>
      </c>
      <c r="E44" s="94">
        <v>3046</v>
      </c>
      <c r="F44" s="647">
        <v>11141</v>
      </c>
      <c r="G44" s="137">
        <v>14522</v>
      </c>
      <c r="H44" s="137">
        <v>12932</v>
      </c>
      <c r="I44" s="137">
        <v>15932</v>
      </c>
      <c r="J44" s="96">
        <v>54527</v>
      </c>
    </row>
    <row r="45" spans="1:10" x14ac:dyDescent="0.25">
      <c r="A45" s="32" t="s">
        <v>73</v>
      </c>
      <c r="B45" s="15" t="s">
        <v>75</v>
      </c>
      <c r="C45" s="24">
        <v>78854</v>
      </c>
      <c r="D45" s="25">
        <v>78854</v>
      </c>
      <c r="E45" s="97">
        <v>6679</v>
      </c>
      <c r="F45" s="648">
        <v>9742</v>
      </c>
      <c r="G45" s="139">
        <v>14260</v>
      </c>
      <c r="H45" s="139">
        <v>14260</v>
      </c>
      <c r="I45" s="139">
        <v>12568</v>
      </c>
      <c r="J45" s="99">
        <v>50830</v>
      </c>
    </row>
    <row r="46" spans="1:10" x14ac:dyDescent="0.25">
      <c r="A46" s="37" t="s">
        <v>73</v>
      </c>
      <c r="B46" s="20" t="s">
        <v>76</v>
      </c>
      <c r="C46" s="21">
        <v>35830</v>
      </c>
      <c r="D46" s="22">
        <v>62950</v>
      </c>
      <c r="E46" s="94">
        <v>1550</v>
      </c>
      <c r="F46" s="647">
        <v>21264</v>
      </c>
      <c r="G46" s="137">
        <v>26641</v>
      </c>
      <c r="H46" s="137">
        <v>16771</v>
      </c>
      <c r="I46" s="137">
        <v>14514</v>
      </c>
      <c r="J46" s="96">
        <v>79190</v>
      </c>
    </row>
    <row r="47" spans="1:10" ht="14.5" x14ac:dyDescent="0.25">
      <c r="A47" s="32" t="s">
        <v>73</v>
      </c>
      <c r="B47" s="15" t="s">
        <v>390</v>
      </c>
      <c r="C47" s="24">
        <v>56440</v>
      </c>
      <c r="D47" s="25">
        <v>56440</v>
      </c>
      <c r="E47" s="97">
        <v>10200</v>
      </c>
      <c r="F47" s="648">
        <v>2550</v>
      </c>
      <c r="G47" s="139">
        <v>11730</v>
      </c>
      <c r="H47" s="650">
        <v>11730</v>
      </c>
      <c r="I47" s="650" t="s">
        <v>388</v>
      </c>
      <c r="J47" s="99">
        <v>26010</v>
      </c>
    </row>
    <row r="48" spans="1:10" x14ac:dyDescent="0.25">
      <c r="A48" s="37" t="s">
        <v>73</v>
      </c>
      <c r="B48" s="20" t="s">
        <v>78</v>
      </c>
      <c r="C48" s="21">
        <v>35830</v>
      </c>
      <c r="D48" s="22">
        <v>62950</v>
      </c>
      <c r="E48" s="94">
        <v>14596</v>
      </c>
      <c r="F48" s="647">
        <v>31135</v>
      </c>
      <c r="G48" s="137">
        <v>41128</v>
      </c>
      <c r="H48" s="137">
        <v>38902</v>
      </c>
      <c r="I48" s="137">
        <v>37552</v>
      </c>
      <c r="J48" s="96">
        <v>148717</v>
      </c>
    </row>
    <row r="49" spans="1:10" x14ac:dyDescent="0.25">
      <c r="A49" s="32" t="s">
        <v>79</v>
      </c>
      <c r="B49" s="15" t="s">
        <v>80</v>
      </c>
      <c r="C49" s="24">
        <v>37660</v>
      </c>
      <c r="D49" s="25">
        <v>75810</v>
      </c>
      <c r="E49" s="97">
        <v>10960</v>
      </c>
      <c r="F49" s="648">
        <v>10588</v>
      </c>
      <c r="G49" s="139">
        <v>18291</v>
      </c>
      <c r="H49" s="139">
        <v>15904</v>
      </c>
      <c r="I49" s="139">
        <v>14552</v>
      </c>
      <c r="J49" s="99">
        <v>59335</v>
      </c>
    </row>
    <row r="50" spans="1:10" x14ac:dyDescent="0.25">
      <c r="A50" s="37" t="s">
        <v>79</v>
      </c>
      <c r="B50" s="20" t="s">
        <v>81</v>
      </c>
      <c r="C50" s="21">
        <v>28944</v>
      </c>
      <c r="D50" s="22">
        <v>28944</v>
      </c>
      <c r="E50" s="94">
        <v>3938</v>
      </c>
      <c r="F50" s="647">
        <v>4793</v>
      </c>
      <c r="G50" s="137">
        <v>8806</v>
      </c>
      <c r="H50" s="137">
        <v>8866</v>
      </c>
      <c r="I50" s="137">
        <v>5727</v>
      </c>
      <c r="J50" s="96">
        <v>28192</v>
      </c>
    </row>
    <row r="51" spans="1:10" x14ac:dyDescent="0.25">
      <c r="A51" s="32" t="s">
        <v>82</v>
      </c>
      <c r="B51" s="15" t="s">
        <v>83</v>
      </c>
      <c r="C51" s="24">
        <v>35636</v>
      </c>
      <c r="D51" s="25">
        <v>41183</v>
      </c>
      <c r="E51" s="97">
        <v>2952</v>
      </c>
      <c r="F51" s="648">
        <v>1385</v>
      </c>
      <c r="G51" s="139">
        <v>5894</v>
      </c>
      <c r="H51" s="139">
        <v>4626</v>
      </c>
      <c r="I51" s="139">
        <v>3927</v>
      </c>
      <c r="J51" s="99">
        <v>15832</v>
      </c>
    </row>
    <row r="52" spans="1:10" x14ac:dyDescent="0.25">
      <c r="A52" s="37" t="s">
        <v>82</v>
      </c>
      <c r="B52" s="20" t="s">
        <v>84</v>
      </c>
      <c r="C52" s="21">
        <v>69770</v>
      </c>
      <c r="D52" s="22">
        <v>69770</v>
      </c>
      <c r="E52" s="94">
        <v>1105</v>
      </c>
      <c r="F52" s="647">
        <v>16629</v>
      </c>
      <c r="G52" s="137">
        <v>9115</v>
      </c>
      <c r="H52" s="137">
        <v>3235</v>
      </c>
      <c r="I52" s="137">
        <v>3690</v>
      </c>
      <c r="J52" s="96">
        <v>32669</v>
      </c>
    </row>
    <row r="53" spans="1:10" x14ac:dyDescent="0.25">
      <c r="A53" s="32" t="s">
        <v>85</v>
      </c>
      <c r="B53" s="15" t="s">
        <v>86</v>
      </c>
      <c r="C53" s="24">
        <v>26228</v>
      </c>
      <c r="D53" s="25">
        <v>62253</v>
      </c>
      <c r="E53" s="97">
        <v>3909</v>
      </c>
      <c r="F53" s="648">
        <v>23341</v>
      </c>
      <c r="G53" s="139">
        <v>22018</v>
      </c>
      <c r="H53" s="139">
        <v>12066</v>
      </c>
      <c r="I53" s="139">
        <v>14129</v>
      </c>
      <c r="J53" s="99">
        <v>71554</v>
      </c>
    </row>
    <row r="54" spans="1:10" x14ac:dyDescent="0.25">
      <c r="A54" s="37" t="s">
        <v>87</v>
      </c>
      <c r="B54" s="20" t="s">
        <v>88</v>
      </c>
      <c r="C54" s="21">
        <v>44768</v>
      </c>
      <c r="D54" s="22">
        <v>72252</v>
      </c>
      <c r="E54" s="94">
        <v>2348</v>
      </c>
      <c r="F54" s="647">
        <v>15257</v>
      </c>
      <c r="G54" s="137">
        <v>16215</v>
      </c>
      <c r="H54" s="137">
        <v>15102</v>
      </c>
      <c r="I54" s="137">
        <v>15501</v>
      </c>
      <c r="J54" s="96">
        <v>62075</v>
      </c>
    </row>
    <row r="55" spans="1:10" x14ac:dyDescent="0.25">
      <c r="A55" s="32" t="s">
        <v>89</v>
      </c>
      <c r="B55" s="15" t="s">
        <v>90</v>
      </c>
      <c r="C55" s="24">
        <v>57924</v>
      </c>
      <c r="D55" s="25">
        <v>65414</v>
      </c>
      <c r="E55" s="97">
        <v>890</v>
      </c>
      <c r="F55" s="648">
        <v>10057</v>
      </c>
      <c r="G55" s="139">
        <v>9458</v>
      </c>
      <c r="H55" s="139">
        <v>7490</v>
      </c>
      <c r="I55" s="139">
        <v>7090</v>
      </c>
      <c r="J55" s="99">
        <v>34095</v>
      </c>
    </row>
    <row r="56" spans="1:10" x14ac:dyDescent="0.25">
      <c r="A56" s="37" t="s">
        <v>89</v>
      </c>
      <c r="B56" s="20" t="s">
        <v>91</v>
      </c>
      <c r="C56" s="21">
        <v>74598</v>
      </c>
      <c r="D56" s="22">
        <v>74598</v>
      </c>
      <c r="E56" s="94">
        <v>3162</v>
      </c>
      <c r="F56" s="647">
        <v>19950</v>
      </c>
      <c r="G56" s="137">
        <v>18581</v>
      </c>
      <c r="H56" s="137">
        <v>22042</v>
      </c>
      <c r="I56" s="137">
        <v>17610</v>
      </c>
      <c r="J56" s="96">
        <v>78183</v>
      </c>
    </row>
    <row r="57" spans="1:10" x14ac:dyDescent="0.25">
      <c r="A57" s="32" t="s">
        <v>89</v>
      </c>
      <c r="B57" s="15" t="s">
        <v>92</v>
      </c>
      <c r="C57" s="24">
        <v>47752</v>
      </c>
      <c r="D57" s="25">
        <v>56978</v>
      </c>
      <c r="E57" s="97">
        <v>1258</v>
      </c>
      <c r="F57" s="648">
        <v>19362</v>
      </c>
      <c r="G57" s="139">
        <v>17326</v>
      </c>
      <c r="H57" s="139">
        <v>18200</v>
      </c>
      <c r="I57" s="139">
        <v>15216</v>
      </c>
      <c r="J57" s="99">
        <v>70104</v>
      </c>
    </row>
    <row r="58" spans="1:10" x14ac:dyDescent="0.25">
      <c r="A58" s="37" t="s">
        <v>93</v>
      </c>
      <c r="B58" s="20" t="s">
        <v>94</v>
      </c>
      <c r="C58" s="21">
        <v>47415</v>
      </c>
      <c r="D58" s="22">
        <v>83290</v>
      </c>
      <c r="E58" s="94">
        <v>16345</v>
      </c>
      <c r="F58" s="647">
        <v>9660</v>
      </c>
      <c r="G58" s="137">
        <v>22330</v>
      </c>
      <c r="H58" s="137">
        <v>24530</v>
      </c>
      <c r="I58" s="137">
        <v>26210</v>
      </c>
      <c r="J58" s="96">
        <v>82730</v>
      </c>
    </row>
    <row r="59" spans="1:10" x14ac:dyDescent="0.25">
      <c r="A59" s="32" t="s">
        <v>95</v>
      </c>
      <c r="B59" s="15" t="s">
        <v>96</v>
      </c>
      <c r="C59" s="24">
        <v>53979</v>
      </c>
      <c r="D59" s="25">
        <v>53979</v>
      </c>
      <c r="E59" s="97">
        <v>755</v>
      </c>
      <c r="F59" s="648">
        <v>9948</v>
      </c>
      <c r="G59" s="139">
        <v>17398</v>
      </c>
      <c r="H59" s="139">
        <v>7973</v>
      </c>
      <c r="I59" s="139">
        <v>4973</v>
      </c>
      <c r="J59" s="99">
        <v>40292</v>
      </c>
    </row>
    <row r="60" spans="1:10" x14ac:dyDescent="0.25">
      <c r="A60" s="37" t="s">
        <v>95</v>
      </c>
      <c r="B60" s="20" t="s">
        <v>97</v>
      </c>
      <c r="C60" s="21">
        <v>30188</v>
      </c>
      <c r="D60" s="22">
        <v>68948</v>
      </c>
      <c r="E60" s="145">
        <v>3768</v>
      </c>
      <c r="F60" s="647">
        <v>13108</v>
      </c>
      <c r="G60" s="137">
        <v>14545</v>
      </c>
      <c r="H60" s="137">
        <v>11206</v>
      </c>
      <c r="I60" s="137">
        <v>7505</v>
      </c>
      <c r="J60" s="96">
        <v>46364</v>
      </c>
    </row>
    <row r="61" spans="1:10" x14ac:dyDescent="0.25">
      <c r="A61" s="32" t="s">
        <v>98</v>
      </c>
      <c r="B61" s="15" t="s">
        <v>99</v>
      </c>
      <c r="C61" s="24">
        <v>18288</v>
      </c>
      <c r="D61" s="25">
        <v>29088</v>
      </c>
      <c r="E61" s="97">
        <v>3044</v>
      </c>
      <c r="F61" s="648">
        <v>7665</v>
      </c>
      <c r="G61" s="139">
        <v>12898</v>
      </c>
      <c r="H61" s="139">
        <v>11635</v>
      </c>
      <c r="I61" s="139">
        <v>10264</v>
      </c>
      <c r="J61" s="99">
        <v>42462</v>
      </c>
    </row>
    <row r="62" spans="1:10" x14ac:dyDescent="0.25">
      <c r="A62" s="37" t="s">
        <v>98</v>
      </c>
      <c r="B62" s="20" t="s">
        <v>100</v>
      </c>
      <c r="C62" s="21">
        <v>27211</v>
      </c>
      <c r="D62" s="22">
        <v>40486</v>
      </c>
      <c r="E62" s="94">
        <v>3249</v>
      </c>
      <c r="F62" s="647">
        <v>13594</v>
      </c>
      <c r="G62" s="137">
        <v>12990</v>
      </c>
      <c r="H62" s="137">
        <v>8170</v>
      </c>
      <c r="I62" s="137">
        <v>7878</v>
      </c>
      <c r="J62" s="96">
        <v>42632</v>
      </c>
    </row>
    <row r="63" spans="1:10" x14ac:dyDescent="0.25">
      <c r="A63" s="32" t="s">
        <v>98</v>
      </c>
      <c r="B63" s="15" t="s">
        <v>101</v>
      </c>
      <c r="C63" s="24">
        <v>24150</v>
      </c>
      <c r="D63" s="25">
        <v>34950</v>
      </c>
      <c r="E63" s="97">
        <v>6724</v>
      </c>
      <c r="F63" s="648">
        <v>12430</v>
      </c>
      <c r="G63" s="139">
        <v>13563</v>
      </c>
      <c r="H63" s="139">
        <v>12737</v>
      </c>
      <c r="I63" s="139">
        <v>12722</v>
      </c>
      <c r="J63" s="99">
        <v>51452</v>
      </c>
    </row>
    <row r="64" spans="1:10" x14ac:dyDescent="0.25">
      <c r="A64" s="37" t="s">
        <v>102</v>
      </c>
      <c r="B64" s="20" t="s">
        <v>103</v>
      </c>
      <c r="C64" s="21">
        <v>74900</v>
      </c>
      <c r="D64" s="22">
        <v>74900</v>
      </c>
      <c r="E64" s="94">
        <v>2883</v>
      </c>
      <c r="F64" s="647">
        <v>16902</v>
      </c>
      <c r="G64" s="137">
        <v>15709</v>
      </c>
      <c r="H64" s="137">
        <v>14823</v>
      </c>
      <c r="I64" s="137">
        <v>14747</v>
      </c>
      <c r="J64" s="96">
        <v>62181</v>
      </c>
    </row>
    <row r="65" spans="1:11" x14ac:dyDescent="0.25">
      <c r="A65" s="32" t="s">
        <v>102</v>
      </c>
      <c r="B65" s="15" t="s">
        <v>104</v>
      </c>
      <c r="C65" s="24">
        <v>39280</v>
      </c>
      <c r="D65" s="25">
        <v>74365</v>
      </c>
      <c r="E65" s="97">
        <v>1837</v>
      </c>
      <c r="F65" s="648">
        <v>8497</v>
      </c>
      <c r="G65" s="139">
        <v>10359</v>
      </c>
      <c r="H65" s="139">
        <v>10241</v>
      </c>
      <c r="I65" s="139">
        <v>8949</v>
      </c>
      <c r="J65" s="99">
        <v>38046</v>
      </c>
    </row>
    <row r="66" spans="1:11" x14ac:dyDescent="0.25">
      <c r="A66" s="37" t="s">
        <v>105</v>
      </c>
      <c r="B66" s="20" t="s">
        <v>106</v>
      </c>
      <c r="C66" s="21">
        <v>40015</v>
      </c>
      <c r="D66" s="22">
        <v>70510</v>
      </c>
      <c r="E66" s="94">
        <v>5137</v>
      </c>
      <c r="F66" s="647">
        <v>18023</v>
      </c>
      <c r="G66" s="137">
        <v>29369</v>
      </c>
      <c r="H66" s="137">
        <v>27918</v>
      </c>
      <c r="I66" s="137">
        <v>30681</v>
      </c>
      <c r="J66" s="96">
        <v>105991</v>
      </c>
    </row>
    <row r="67" spans="1:11" x14ac:dyDescent="0.25">
      <c r="A67" s="32" t="s">
        <v>107</v>
      </c>
      <c r="B67" s="15" t="s">
        <v>108</v>
      </c>
      <c r="C67" s="24">
        <v>55743</v>
      </c>
      <c r="D67" s="25">
        <v>85242</v>
      </c>
      <c r="E67" s="97">
        <v>8052</v>
      </c>
      <c r="F67" s="648">
        <v>327</v>
      </c>
      <c r="G67" s="139">
        <v>7808</v>
      </c>
      <c r="H67" s="139">
        <v>3928</v>
      </c>
      <c r="I67" s="139">
        <v>1872</v>
      </c>
      <c r="J67" s="99">
        <v>13935</v>
      </c>
    </row>
    <row r="68" spans="1:11" x14ac:dyDescent="0.25">
      <c r="A68" s="37" t="s">
        <v>109</v>
      </c>
      <c r="B68" s="20" t="s">
        <v>110</v>
      </c>
      <c r="C68" s="21">
        <v>35613</v>
      </c>
      <c r="D68" s="22">
        <v>81135</v>
      </c>
      <c r="E68" s="94">
        <v>1971</v>
      </c>
      <c r="F68" s="647">
        <v>19598</v>
      </c>
      <c r="G68" s="137">
        <v>13838</v>
      </c>
      <c r="H68" s="137">
        <v>9534</v>
      </c>
      <c r="I68" s="137">
        <v>10197</v>
      </c>
      <c r="J68" s="96">
        <v>53167</v>
      </c>
    </row>
    <row r="69" spans="1:11" x14ac:dyDescent="0.25">
      <c r="A69" s="32" t="s">
        <v>111</v>
      </c>
      <c r="B69" s="15" t="s">
        <v>112</v>
      </c>
      <c r="C69" s="24">
        <v>53760</v>
      </c>
      <c r="D69" s="25">
        <v>62420</v>
      </c>
      <c r="E69" s="651">
        <v>95</v>
      </c>
      <c r="F69" s="648">
        <v>10800</v>
      </c>
      <c r="G69" s="139">
        <v>6795</v>
      </c>
      <c r="H69" s="139">
        <v>2795</v>
      </c>
      <c r="I69" s="139">
        <v>745</v>
      </c>
      <c r="J69" s="99">
        <v>21135</v>
      </c>
    </row>
    <row r="70" spans="1:11" x14ac:dyDescent="0.25">
      <c r="A70" s="37" t="s">
        <v>113</v>
      </c>
      <c r="B70" s="20" t="s">
        <v>114</v>
      </c>
      <c r="C70" s="21">
        <v>12000</v>
      </c>
      <c r="D70" s="22">
        <v>24000</v>
      </c>
      <c r="E70" s="94">
        <v>955</v>
      </c>
      <c r="F70" s="647">
        <v>18500</v>
      </c>
      <c r="G70" s="137">
        <v>20202</v>
      </c>
      <c r="H70" s="137">
        <v>5576</v>
      </c>
      <c r="I70" s="137">
        <v>5585</v>
      </c>
      <c r="J70" s="96">
        <v>49863</v>
      </c>
    </row>
    <row r="71" spans="1:11" ht="13" x14ac:dyDescent="0.25">
      <c r="A71" s="62"/>
      <c r="B71" s="63" t="s">
        <v>122</v>
      </c>
      <c r="C71" s="64">
        <v>49537</v>
      </c>
      <c r="D71" s="65">
        <v>66440</v>
      </c>
      <c r="E71" s="64">
        <v>3573</v>
      </c>
      <c r="F71" s="66">
        <v>13014</v>
      </c>
      <c r="G71" s="67">
        <v>14598</v>
      </c>
      <c r="H71" s="67">
        <v>11811</v>
      </c>
      <c r="I71" s="67">
        <v>10833</v>
      </c>
      <c r="J71" s="68">
        <v>49928</v>
      </c>
    </row>
    <row r="72" spans="1:11" ht="15.5" thickBot="1" x14ac:dyDescent="0.3">
      <c r="A72" s="69"/>
      <c r="B72" s="44" t="s">
        <v>393</v>
      </c>
      <c r="C72" s="45">
        <v>20441</v>
      </c>
      <c r="D72" s="46">
        <v>16282</v>
      </c>
      <c r="E72" s="45">
        <v>3567</v>
      </c>
      <c r="F72" s="70">
        <v>6255</v>
      </c>
      <c r="G72" s="71">
        <v>5922</v>
      </c>
      <c r="H72" s="71">
        <v>6116</v>
      </c>
      <c r="I72" s="71">
        <v>6460</v>
      </c>
      <c r="J72" s="47">
        <v>21821</v>
      </c>
    </row>
    <row r="73" spans="1:11" x14ac:dyDescent="0.25">
      <c r="A73" s="37" t="s">
        <v>123</v>
      </c>
      <c r="B73" s="20" t="s">
        <v>124</v>
      </c>
      <c r="C73" s="21">
        <v>21000</v>
      </c>
      <c r="D73" s="22">
        <v>68300</v>
      </c>
      <c r="E73" s="85">
        <v>0</v>
      </c>
      <c r="F73" s="54">
        <v>9544</v>
      </c>
      <c r="G73" s="55">
        <v>11679</v>
      </c>
      <c r="H73" s="55">
        <v>21344</v>
      </c>
      <c r="I73" s="55">
        <v>17565</v>
      </c>
      <c r="J73" s="23">
        <v>60132</v>
      </c>
    </row>
    <row r="74" spans="1:11" x14ac:dyDescent="0.25">
      <c r="A74" s="32" t="s">
        <v>125</v>
      </c>
      <c r="B74" s="15" t="s">
        <v>126</v>
      </c>
      <c r="C74" s="24">
        <v>18110</v>
      </c>
      <c r="D74" s="25">
        <v>39429</v>
      </c>
      <c r="E74" s="24">
        <v>34667</v>
      </c>
      <c r="F74" s="56">
        <v>6650</v>
      </c>
      <c r="G74" s="57">
        <v>41028</v>
      </c>
      <c r="H74" s="57">
        <v>38579</v>
      </c>
      <c r="I74" s="57">
        <v>40478</v>
      </c>
      <c r="J74" s="72">
        <v>126735</v>
      </c>
    </row>
    <row r="75" spans="1:11" x14ac:dyDescent="0.25">
      <c r="A75" s="37" t="s">
        <v>127</v>
      </c>
      <c r="B75" s="20" t="s">
        <v>128</v>
      </c>
      <c r="C75" s="21">
        <v>21928</v>
      </c>
      <c r="D75" s="22">
        <v>21928</v>
      </c>
      <c r="E75" s="21">
        <v>748</v>
      </c>
      <c r="F75" s="54">
        <v>23061</v>
      </c>
      <c r="G75" s="55">
        <v>19939</v>
      </c>
      <c r="H75" s="55">
        <v>10111</v>
      </c>
      <c r="I75" s="55">
        <v>7105</v>
      </c>
      <c r="J75" s="23">
        <v>60216</v>
      </c>
    </row>
    <row r="76" spans="1:11" x14ac:dyDescent="0.25">
      <c r="A76" s="32" t="s">
        <v>129</v>
      </c>
      <c r="B76" s="15" t="s">
        <v>130</v>
      </c>
      <c r="C76" s="24">
        <v>25486</v>
      </c>
      <c r="D76" s="25">
        <v>80027</v>
      </c>
      <c r="E76" s="86">
        <v>0</v>
      </c>
      <c r="F76" s="56">
        <v>28832</v>
      </c>
      <c r="G76" s="57">
        <v>20472</v>
      </c>
      <c r="H76" s="57">
        <v>13465</v>
      </c>
      <c r="I76" s="57">
        <v>14135</v>
      </c>
      <c r="J76" s="26">
        <v>76904</v>
      </c>
      <c r="K76" s="83"/>
    </row>
    <row r="77" spans="1:11" x14ac:dyDescent="0.25">
      <c r="A77" s="37" t="s">
        <v>131</v>
      </c>
      <c r="B77" s="20" t="s">
        <v>132</v>
      </c>
      <c r="C77" s="21">
        <v>41200</v>
      </c>
      <c r="D77" s="22">
        <v>41200</v>
      </c>
      <c r="E77" s="21">
        <v>1368</v>
      </c>
      <c r="F77" s="54">
        <v>9333</v>
      </c>
      <c r="G77" s="55">
        <v>9091</v>
      </c>
      <c r="H77" s="55">
        <v>5399</v>
      </c>
      <c r="I77" s="55">
        <v>3860</v>
      </c>
      <c r="J77" s="23">
        <v>27683</v>
      </c>
    </row>
    <row r="78" spans="1:11" ht="14.5" x14ac:dyDescent="0.25">
      <c r="A78" s="32" t="s">
        <v>131</v>
      </c>
      <c r="B78" s="15" t="s">
        <v>360</v>
      </c>
      <c r="C78" s="24" t="s">
        <v>391</v>
      </c>
      <c r="D78" s="25" t="s">
        <v>389</v>
      </c>
      <c r="E78" s="61" t="s">
        <v>389</v>
      </c>
      <c r="F78" s="73" t="s">
        <v>389</v>
      </c>
      <c r="G78" s="60" t="s">
        <v>389</v>
      </c>
      <c r="H78" s="60" t="s">
        <v>389</v>
      </c>
      <c r="I78" s="60" t="s">
        <v>389</v>
      </c>
      <c r="J78" s="74" t="s">
        <v>389</v>
      </c>
    </row>
    <row r="79" spans="1:11" x14ac:dyDescent="0.25">
      <c r="A79" s="37" t="s">
        <v>133</v>
      </c>
      <c r="B79" s="20" t="s">
        <v>134</v>
      </c>
      <c r="C79" s="21">
        <v>5238</v>
      </c>
      <c r="D79" s="22">
        <v>16281</v>
      </c>
      <c r="E79" s="21">
        <v>1378</v>
      </c>
      <c r="F79" s="54">
        <v>991</v>
      </c>
      <c r="G79" s="55">
        <v>21376</v>
      </c>
      <c r="H79" s="55">
        <v>8467</v>
      </c>
      <c r="I79" s="55">
        <v>6076</v>
      </c>
      <c r="J79" s="23">
        <v>36910</v>
      </c>
    </row>
    <row r="80" spans="1:11" x14ac:dyDescent="0.25">
      <c r="A80" s="32" t="s">
        <v>133</v>
      </c>
      <c r="B80" s="15" t="s">
        <v>135</v>
      </c>
      <c r="C80" s="24">
        <v>4120</v>
      </c>
      <c r="D80" s="25">
        <v>10176</v>
      </c>
      <c r="E80" s="24">
        <v>500</v>
      </c>
      <c r="F80" s="56">
        <v>11549</v>
      </c>
      <c r="G80" s="57">
        <v>10749</v>
      </c>
      <c r="H80" s="57">
        <v>9387</v>
      </c>
      <c r="I80" s="57">
        <v>7740</v>
      </c>
      <c r="J80" s="26">
        <v>39425</v>
      </c>
    </row>
    <row r="81" spans="1:11" x14ac:dyDescent="0.25">
      <c r="A81" s="37" t="s">
        <v>133</v>
      </c>
      <c r="B81" s="20" t="s">
        <v>136</v>
      </c>
      <c r="C81" s="21">
        <v>4911</v>
      </c>
      <c r="D81" s="22">
        <v>4911</v>
      </c>
      <c r="E81" s="21">
        <v>300</v>
      </c>
      <c r="F81" s="54">
        <v>13834</v>
      </c>
      <c r="G81" s="55">
        <v>16404</v>
      </c>
      <c r="H81" s="55">
        <v>8645</v>
      </c>
      <c r="I81" s="55">
        <v>530</v>
      </c>
      <c r="J81" s="23">
        <v>39413</v>
      </c>
    </row>
    <row r="82" spans="1:11" x14ac:dyDescent="0.25">
      <c r="A82" s="32" t="s">
        <v>137</v>
      </c>
      <c r="B82" s="15" t="s">
        <v>138</v>
      </c>
      <c r="C82" s="24">
        <v>34628</v>
      </c>
      <c r="D82" s="25">
        <v>34628</v>
      </c>
      <c r="E82" s="24">
        <v>8042</v>
      </c>
      <c r="F82" s="56">
        <v>8820</v>
      </c>
      <c r="G82" s="57">
        <v>19185</v>
      </c>
      <c r="H82" s="57">
        <v>10504</v>
      </c>
      <c r="I82" s="57">
        <v>11634</v>
      </c>
      <c r="J82" s="26">
        <v>50143</v>
      </c>
    </row>
    <row r="83" spans="1:11" ht="13" x14ac:dyDescent="0.25">
      <c r="A83" s="75"/>
      <c r="B83" s="76" t="s">
        <v>139</v>
      </c>
      <c r="C83" s="77">
        <v>19625</v>
      </c>
      <c r="D83" s="78">
        <v>35209</v>
      </c>
      <c r="E83" s="77">
        <v>6715</v>
      </c>
      <c r="F83" s="79">
        <v>12513</v>
      </c>
      <c r="G83" s="80">
        <v>18880</v>
      </c>
      <c r="H83" s="80">
        <v>13989</v>
      </c>
      <c r="I83" s="80">
        <v>12125</v>
      </c>
      <c r="J83" s="81">
        <v>57507</v>
      </c>
    </row>
    <row r="84" spans="1:11" ht="13.5" thickBot="1" x14ac:dyDescent="0.3">
      <c r="A84" s="69"/>
      <c r="B84" s="44" t="s">
        <v>117</v>
      </c>
      <c r="C84" s="45">
        <v>13221</v>
      </c>
      <c r="D84" s="46">
        <v>25586</v>
      </c>
      <c r="E84" s="45">
        <v>12620</v>
      </c>
      <c r="F84" s="70">
        <v>8514</v>
      </c>
      <c r="G84" s="71">
        <v>9490</v>
      </c>
      <c r="H84" s="71">
        <v>10248</v>
      </c>
      <c r="I84" s="71">
        <v>11840</v>
      </c>
      <c r="J84" s="47">
        <v>30011</v>
      </c>
    </row>
    <row r="85" spans="1:11" ht="14.5" x14ac:dyDescent="0.25">
      <c r="A85" s="82" t="s">
        <v>377</v>
      </c>
      <c r="B85" s="3"/>
    </row>
    <row r="86" spans="1:11" ht="14.5" x14ac:dyDescent="0.25">
      <c r="A86" s="82" t="s">
        <v>378</v>
      </c>
      <c r="B86" s="3"/>
      <c r="C86" s="686"/>
      <c r="D86" s="686"/>
      <c r="E86" s="686"/>
      <c r="F86" s="686"/>
      <c r="G86" s="686"/>
      <c r="H86" s="686"/>
      <c r="I86" s="686"/>
      <c r="J86" s="686"/>
      <c r="K86" s="686" t="e">
        <f t="shared" ref="K86" si="0">AVERAGE(K73:K82)</f>
        <v>#DIV/0!</v>
      </c>
    </row>
    <row r="87" spans="1:11" ht="14.5" x14ac:dyDescent="0.25">
      <c r="A87" s="48" t="s">
        <v>379</v>
      </c>
      <c r="B87" s="3"/>
    </row>
    <row r="88" spans="1:11" ht="14.5" x14ac:dyDescent="0.25">
      <c r="A88" s="48" t="s">
        <v>380</v>
      </c>
      <c r="B88" s="3"/>
    </row>
    <row r="89" spans="1:11" ht="14.5" x14ac:dyDescent="0.25">
      <c r="A89" s="49" t="s">
        <v>382</v>
      </c>
      <c r="B89" s="3"/>
    </row>
    <row r="90" spans="1:11" ht="14.5" x14ac:dyDescent="0.25">
      <c r="A90" s="705" t="s">
        <v>381</v>
      </c>
      <c r="B90" s="705"/>
    </row>
    <row r="91" spans="1:11" s="3" customFormat="1" ht="14.5" x14ac:dyDescent="0.25">
      <c r="A91" t="s">
        <v>392</v>
      </c>
      <c r="B91"/>
    </row>
    <row r="92" spans="1:11" x14ac:dyDescent="0.25">
      <c r="A92" s="113"/>
      <c r="B92" s="3"/>
    </row>
    <row r="93" spans="1:11" x14ac:dyDescent="0.25">
      <c r="A93" s="48" t="s">
        <v>383</v>
      </c>
      <c r="B93" s="3"/>
    </row>
    <row r="94" spans="1:11" x14ac:dyDescent="0.25">
      <c r="A94" s="48" t="s">
        <v>359</v>
      </c>
      <c r="B94" s="3"/>
    </row>
  </sheetData>
  <autoFilter ref="A4:J4"/>
  <mergeCells count="5">
    <mergeCell ref="A3:B3"/>
    <mergeCell ref="C3:D3"/>
    <mergeCell ref="E3:J3"/>
    <mergeCell ref="A2:B2"/>
    <mergeCell ref="A90:B90"/>
  </mergeCells>
  <hyperlinks>
    <hyperlink ref="A2:B2" location="TOC!A1" display="Return to Table of Contents"/>
  </hyperlinks>
  <pageMargins left="0.25" right="0.25" top="0.75" bottom="0.75" header="0.3" footer="0.3"/>
  <pageSetup scale="56" orientation="portrait" horizontalDpi="1200" verticalDpi="1200" r:id="rId1"/>
  <headerFooter>
    <oddHeader>&amp;L2018-19 Survey of Dental Education
Report 2 - Tuition, Admission, and Attrition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sheetViews>
  <sheetFormatPr defaultColWidth="9.1796875" defaultRowHeight="12.5" x14ac:dyDescent="0.25"/>
  <cols>
    <col min="1" max="1" width="14.453125" style="4" customWidth="1"/>
    <col min="2" max="2" width="10.54296875" style="4" customWidth="1"/>
    <col min="3" max="17" width="9.1796875" style="4"/>
    <col min="18" max="18" width="5.7265625" style="4" customWidth="1"/>
    <col min="19" max="16384" width="9.1796875" style="4"/>
  </cols>
  <sheetData>
    <row r="1" spans="1:15" ht="13" x14ac:dyDescent="0.3">
      <c r="A1" s="115" t="s">
        <v>405</v>
      </c>
    </row>
    <row r="2" spans="1:15" x14ac:dyDescent="0.25">
      <c r="A2" s="706" t="s">
        <v>1</v>
      </c>
      <c r="B2" s="706"/>
      <c r="C2" s="706"/>
      <c r="O2" s="9"/>
    </row>
    <row r="7" spans="1:15" x14ac:dyDescent="0.25">
      <c r="B7" s="4" t="s">
        <v>141</v>
      </c>
      <c r="C7" s="4" t="s">
        <v>142</v>
      </c>
      <c r="D7" s="4" t="s">
        <v>143</v>
      </c>
      <c r="E7" s="4" t="s">
        <v>144</v>
      </c>
      <c r="F7" s="4" t="s">
        <v>145</v>
      </c>
      <c r="G7" s="4" t="s">
        <v>146</v>
      </c>
      <c r="H7" s="4" t="s">
        <v>147</v>
      </c>
      <c r="I7" s="4" t="s">
        <v>148</v>
      </c>
      <c r="J7" s="4" t="s">
        <v>149</v>
      </c>
      <c r="K7" s="4" t="s">
        <v>150</v>
      </c>
      <c r="L7" s="4" t="s">
        <v>151</v>
      </c>
    </row>
    <row r="8" spans="1:15" x14ac:dyDescent="0.25">
      <c r="A8" s="4" t="s">
        <v>394</v>
      </c>
      <c r="B8" s="4">
        <v>29879</v>
      </c>
      <c r="C8" s="4">
        <v>32934</v>
      </c>
      <c r="D8" s="4">
        <v>35422</v>
      </c>
      <c r="E8" s="4">
        <v>38826</v>
      </c>
      <c r="F8" s="4">
        <v>41015</v>
      </c>
      <c r="G8" s="4">
        <v>43251</v>
      </c>
      <c r="H8" s="4">
        <v>45057</v>
      </c>
      <c r="I8" s="4">
        <v>46992</v>
      </c>
      <c r="J8" s="117">
        <v>48796</v>
      </c>
      <c r="K8" s="4">
        <v>50770</v>
      </c>
      <c r="L8" s="4">
        <v>53002</v>
      </c>
    </row>
    <row r="9" spans="1:15" x14ac:dyDescent="0.25">
      <c r="A9" s="4" t="s">
        <v>403</v>
      </c>
      <c r="B9">
        <v>34475.370000000003</v>
      </c>
      <c r="C9">
        <v>38495.46</v>
      </c>
      <c r="D9">
        <v>40935.43</v>
      </c>
      <c r="E9">
        <v>43198.2</v>
      </c>
      <c r="F9">
        <v>44742.75</v>
      </c>
      <c r="G9">
        <v>46629.45</v>
      </c>
      <c r="H9">
        <v>47784.3</v>
      </c>
      <c r="I9">
        <v>49854.43</v>
      </c>
      <c r="J9">
        <v>51021.48</v>
      </c>
      <c r="K9">
        <v>51926.02</v>
      </c>
      <c r="L9" s="4">
        <v>53002</v>
      </c>
    </row>
    <row r="10" spans="1:15" x14ac:dyDescent="0.25">
      <c r="A10" s="4" t="s">
        <v>395</v>
      </c>
      <c r="B10" s="4">
        <v>43969</v>
      </c>
      <c r="C10" s="4">
        <v>46859</v>
      </c>
      <c r="D10" s="4">
        <v>50053</v>
      </c>
      <c r="E10" s="4">
        <v>53744</v>
      </c>
      <c r="F10" s="4">
        <v>56795</v>
      </c>
      <c r="G10" s="4">
        <v>59596</v>
      </c>
      <c r="H10" s="4">
        <v>61839</v>
      </c>
      <c r="I10" s="4">
        <v>63922</v>
      </c>
      <c r="J10" s="117">
        <v>65809</v>
      </c>
      <c r="K10" s="4">
        <v>68403</v>
      </c>
      <c r="L10" s="4">
        <v>69905</v>
      </c>
    </row>
    <row r="11" spans="1:15" x14ac:dyDescent="0.25">
      <c r="A11" s="4" t="s">
        <v>404</v>
      </c>
      <c r="B11">
        <v>50732.87</v>
      </c>
      <c r="C11">
        <v>54771.93</v>
      </c>
      <c r="D11">
        <v>57843.74</v>
      </c>
      <c r="E11">
        <v>59796.12</v>
      </c>
      <c r="F11">
        <v>61956.95</v>
      </c>
      <c r="G11">
        <v>64251.199999999997</v>
      </c>
      <c r="H11">
        <v>65582.11</v>
      </c>
      <c r="I11">
        <v>67815.7</v>
      </c>
      <c r="J11">
        <v>68810.399999999994</v>
      </c>
      <c r="K11">
        <v>69960.52</v>
      </c>
      <c r="L11" s="4">
        <v>69905</v>
      </c>
    </row>
    <row r="12" spans="1:15" ht="13" thickBot="1" x14ac:dyDescent="0.3"/>
    <row r="13" spans="1:15" ht="13" x14ac:dyDescent="0.25">
      <c r="L13" s="118"/>
      <c r="M13" s="119"/>
      <c r="N13" s="119"/>
    </row>
    <row r="14" spans="1:15" ht="13" x14ac:dyDescent="0.25">
      <c r="L14" s="120"/>
      <c r="M14" s="117"/>
      <c r="N14" s="117"/>
    </row>
    <row r="15" spans="1:15" ht="13" x14ac:dyDescent="0.25">
      <c r="L15" s="120"/>
      <c r="M15" s="117"/>
      <c r="N15" s="117"/>
    </row>
    <row r="32" ht="12.75" customHeight="1" x14ac:dyDescent="0.25"/>
    <row r="33" spans="1:17" x14ac:dyDescent="0.25">
      <c r="A33" s="121" t="s">
        <v>396</v>
      </c>
    </row>
    <row r="34" spans="1:17" x14ac:dyDescent="0.25">
      <c r="B34" s="121" t="s">
        <v>397</v>
      </c>
      <c r="J34" s="121" t="s">
        <v>149</v>
      </c>
    </row>
    <row r="35" spans="1:17" x14ac:dyDescent="0.25">
      <c r="B35" s="122" t="s">
        <v>398</v>
      </c>
      <c r="C35" s="122"/>
      <c r="D35" s="122"/>
      <c r="E35" s="122"/>
      <c r="F35" s="122"/>
      <c r="J35" s="123" t="s">
        <v>146</v>
      </c>
    </row>
    <row r="36" spans="1:17" x14ac:dyDescent="0.25">
      <c r="B36" s="122" t="s">
        <v>399</v>
      </c>
      <c r="C36" s="122"/>
      <c r="D36" s="122"/>
      <c r="E36" s="122"/>
      <c r="F36" s="122"/>
      <c r="J36" s="123" t="s">
        <v>145</v>
      </c>
    </row>
    <row r="37" spans="1:17" ht="13" x14ac:dyDescent="0.25">
      <c r="B37" s="122" t="s">
        <v>400</v>
      </c>
      <c r="C37" s="122"/>
      <c r="D37" s="122"/>
      <c r="E37" s="122"/>
      <c r="F37" s="122"/>
      <c r="J37" s="123" t="s">
        <v>144</v>
      </c>
      <c r="P37" s="124"/>
      <c r="Q37" s="124"/>
    </row>
    <row r="38" spans="1:17" ht="13" x14ac:dyDescent="0.25">
      <c r="B38" s="122" t="s">
        <v>401</v>
      </c>
      <c r="C38" s="122"/>
      <c r="D38" s="122"/>
      <c r="E38" s="122"/>
      <c r="F38" s="122"/>
      <c r="J38" s="123" t="s">
        <v>142</v>
      </c>
      <c r="P38" s="125"/>
      <c r="Q38" s="126"/>
    </row>
    <row r="39" spans="1:17" x14ac:dyDescent="0.25">
      <c r="P39" s="113"/>
      <c r="Q39" s="113"/>
    </row>
    <row r="40" spans="1:17" x14ac:dyDescent="0.25">
      <c r="A40" s="121" t="s">
        <v>402</v>
      </c>
    </row>
    <row r="41" spans="1:17" x14ac:dyDescent="0.25">
      <c r="A41" s="121" t="s">
        <v>359</v>
      </c>
    </row>
  </sheetData>
  <mergeCells count="1">
    <mergeCell ref="A2:C2"/>
  </mergeCells>
  <hyperlinks>
    <hyperlink ref="A2:C2" location="TOC!A1" display="Return to Table of Contents"/>
  </hyperlinks>
  <pageMargins left="0.25" right="0.25" top="0.75" bottom="0.75" header="0.3" footer="0.3"/>
  <pageSetup scale="68" fitToHeight="0" orientation="portrait" r:id="rId1"/>
  <headerFooter>
    <oddHeader>&amp;L2018-19 Survey of Dental Education
Report 2 - Tuition, Admission, and Attrition</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7265625" style="3" customWidth="1"/>
    <col min="2" max="2" width="49.54296875" style="3" customWidth="1"/>
    <col min="3" max="24" width="12.7265625" style="3" customWidth="1"/>
    <col min="25" max="16384" width="9.1796875" style="1"/>
  </cols>
  <sheetData>
    <row r="1" spans="1:24" ht="29.25" customHeight="1" x14ac:dyDescent="0.3">
      <c r="A1" s="708" t="s">
        <v>140</v>
      </c>
      <c r="B1" s="708"/>
    </row>
    <row r="2" spans="1:24" ht="13" thickBot="1" x14ac:dyDescent="0.3">
      <c r="A2" s="698" t="s">
        <v>1</v>
      </c>
      <c r="B2" s="698"/>
    </row>
    <row r="3" spans="1:24" ht="13" x14ac:dyDescent="0.3">
      <c r="A3" s="699"/>
      <c r="B3" s="700"/>
      <c r="C3" s="701" t="s">
        <v>141</v>
      </c>
      <c r="D3" s="702"/>
      <c r="E3" s="701" t="s">
        <v>142</v>
      </c>
      <c r="F3" s="702"/>
      <c r="G3" s="701" t="s">
        <v>143</v>
      </c>
      <c r="H3" s="702"/>
      <c r="I3" s="701" t="s">
        <v>144</v>
      </c>
      <c r="J3" s="702"/>
      <c r="K3" s="701" t="s">
        <v>145</v>
      </c>
      <c r="L3" s="702"/>
      <c r="M3" s="701" t="s">
        <v>146</v>
      </c>
      <c r="N3" s="702"/>
      <c r="O3" s="701" t="s">
        <v>147</v>
      </c>
      <c r="P3" s="702"/>
      <c r="Q3" s="701" t="s">
        <v>148</v>
      </c>
      <c r="R3" s="702"/>
      <c r="S3" s="701" t="s">
        <v>149</v>
      </c>
      <c r="T3" s="702"/>
      <c r="U3" s="701" t="s">
        <v>150</v>
      </c>
      <c r="V3" s="702"/>
      <c r="W3" s="701" t="s">
        <v>151</v>
      </c>
      <c r="X3" s="704"/>
    </row>
    <row r="4" spans="1:24" ht="23.5" x14ac:dyDescent="0.3">
      <c r="A4" s="87" t="s">
        <v>7</v>
      </c>
      <c r="B4" s="88" t="s">
        <v>8</v>
      </c>
      <c r="C4" s="209" t="s">
        <v>9</v>
      </c>
      <c r="D4" s="211" t="s">
        <v>10</v>
      </c>
      <c r="E4" s="209" t="s">
        <v>9</v>
      </c>
      <c r="F4" s="211" t="s">
        <v>10</v>
      </c>
      <c r="G4" s="209" t="s">
        <v>9</v>
      </c>
      <c r="H4" s="211" t="s">
        <v>10</v>
      </c>
      <c r="I4" s="209" t="s">
        <v>9</v>
      </c>
      <c r="J4" s="211" t="s">
        <v>10</v>
      </c>
      <c r="K4" s="209" t="s">
        <v>9</v>
      </c>
      <c r="L4" s="211" t="s">
        <v>10</v>
      </c>
      <c r="M4" s="209" t="s">
        <v>9</v>
      </c>
      <c r="N4" s="211" t="s">
        <v>10</v>
      </c>
      <c r="O4" s="209" t="s">
        <v>9</v>
      </c>
      <c r="P4" s="211" t="s">
        <v>10</v>
      </c>
      <c r="Q4" s="209" t="s">
        <v>9</v>
      </c>
      <c r="R4" s="211" t="s">
        <v>10</v>
      </c>
      <c r="S4" s="209" t="s">
        <v>9</v>
      </c>
      <c r="T4" s="211" t="s">
        <v>10</v>
      </c>
      <c r="U4" s="209" t="s">
        <v>9</v>
      </c>
      <c r="V4" s="211" t="s">
        <v>10</v>
      </c>
      <c r="W4" s="209" t="s">
        <v>9</v>
      </c>
      <c r="X4" s="212" t="s">
        <v>10</v>
      </c>
    </row>
    <row r="5" spans="1:24" x14ac:dyDescent="0.25">
      <c r="A5" s="14" t="s">
        <v>11</v>
      </c>
      <c r="B5" s="59" t="s">
        <v>12</v>
      </c>
      <c r="C5" s="91">
        <v>16275</v>
      </c>
      <c r="D5" s="92">
        <v>42827</v>
      </c>
      <c r="E5" s="91">
        <v>18339</v>
      </c>
      <c r="F5" s="92">
        <v>48875</v>
      </c>
      <c r="G5" s="91">
        <v>20899</v>
      </c>
      <c r="H5" s="92">
        <v>56019</v>
      </c>
      <c r="I5" s="91">
        <v>22471</v>
      </c>
      <c r="J5" s="92">
        <v>56019</v>
      </c>
      <c r="K5" s="91">
        <v>23743</v>
      </c>
      <c r="L5" s="92">
        <v>56019</v>
      </c>
      <c r="M5" s="91">
        <v>24981</v>
      </c>
      <c r="N5" s="92">
        <v>56019</v>
      </c>
      <c r="O5" s="91">
        <v>25936</v>
      </c>
      <c r="P5" s="92">
        <v>58214</v>
      </c>
      <c r="Q5" s="91">
        <v>26924</v>
      </c>
      <c r="R5" s="92">
        <v>60492</v>
      </c>
      <c r="S5" s="91">
        <v>27644</v>
      </c>
      <c r="T5" s="92">
        <v>61628</v>
      </c>
      <c r="U5" s="91">
        <v>28155</v>
      </c>
      <c r="V5" s="92">
        <v>63611</v>
      </c>
      <c r="W5" s="91">
        <v>32393</v>
      </c>
      <c r="X5" s="93">
        <v>68913</v>
      </c>
    </row>
    <row r="6" spans="1:24" x14ac:dyDescent="0.25">
      <c r="A6" s="19" t="s">
        <v>13</v>
      </c>
      <c r="B6" s="58" t="s">
        <v>14</v>
      </c>
      <c r="C6" s="94">
        <v>43105</v>
      </c>
      <c r="D6" s="95">
        <v>43105</v>
      </c>
      <c r="E6" s="94">
        <v>50050</v>
      </c>
      <c r="F6" s="95">
        <v>50050</v>
      </c>
      <c r="G6" s="94">
        <v>51875</v>
      </c>
      <c r="H6" s="95">
        <v>51875</v>
      </c>
      <c r="I6" s="94">
        <v>53910</v>
      </c>
      <c r="J6" s="95">
        <v>53910</v>
      </c>
      <c r="K6" s="94">
        <v>55920</v>
      </c>
      <c r="L6" s="95">
        <v>55920</v>
      </c>
      <c r="M6" s="94">
        <v>55920</v>
      </c>
      <c r="N6" s="95">
        <v>55920</v>
      </c>
      <c r="O6" s="94">
        <v>74576</v>
      </c>
      <c r="P6" s="95">
        <v>74576</v>
      </c>
      <c r="Q6" s="94">
        <v>69599</v>
      </c>
      <c r="R6" s="95">
        <v>69599</v>
      </c>
      <c r="S6" s="94">
        <v>76017</v>
      </c>
      <c r="T6" s="95">
        <v>76017</v>
      </c>
      <c r="U6" s="94">
        <v>80102</v>
      </c>
      <c r="V6" s="95">
        <v>80102</v>
      </c>
      <c r="W6" s="94">
        <v>83308</v>
      </c>
      <c r="X6" s="96">
        <v>83308</v>
      </c>
    </row>
    <row r="7" spans="1:24" x14ac:dyDescent="0.25">
      <c r="A7" s="14" t="s">
        <v>13</v>
      </c>
      <c r="B7" s="59" t="s">
        <v>15</v>
      </c>
      <c r="C7" s="97">
        <v>57881</v>
      </c>
      <c r="D7" s="98">
        <v>57881</v>
      </c>
      <c r="E7" s="97">
        <v>59598</v>
      </c>
      <c r="F7" s="98">
        <v>59598</v>
      </c>
      <c r="G7" s="97">
        <v>62970</v>
      </c>
      <c r="H7" s="98">
        <v>62970</v>
      </c>
      <c r="I7" s="97">
        <v>57504</v>
      </c>
      <c r="J7" s="98">
        <v>57504</v>
      </c>
      <c r="K7" s="97">
        <v>56992</v>
      </c>
      <c r="L7" s="98">
        <v>56992</v>
      </c>
      <c r="M7" s="97">
        <v>73171</v>
      </c>
      <c r="N7" s="98">
        <v>73171</v>
      </c>
      <c r="O7" s="97">
        <v>76830</v>
      </c>
      <c r="P7" s="98">
        <v>76830</v>
      </c>
      <c r="Q7" s="97">
        <v>68889</v>
      </c>
      <c r="R7" s="98">
        <v>68889</v>
      </c>
      <c r="S7" s="97">
        <v>71819</v>
      </c>
      <c r="T7" s="98">
        <v>71819</v>
      </c>
      <c r="U7" s="97">
        <v>74797</v>
      </c>
      <c r="V7" s="98">
        <v>74797</v>
      </c>
      <c r="W7" s="97">
        <v>77901</v>
      </c>
      <c r="X7" s="99">
        <v>77901</v>
      </c>
    </row>
    <row r="8" spans="1:24" x14ac:dyDescent="0.25">
      <c r="A8" s="19" t="s">
        <v>16</v>
      </c>
      <c r="B8" s="58" t="s">
        <v>17</v>
      </c>
      <c r="C8" s="94">
        <v>72896</v>
      </c>
      <c r="D8" s="95">
        <v>72896</v>
      </c>
      <c r="E8" s="94">
        <v>89665</v>
      </c>
      <c r="F8" s="95">
        <v>89665</v>
      </c>
      <c r="G8" s="94">
        <v>82311</v>
      </c>
      <c r="H8" s="95">
        <v>82311</v>
      </c>
      <c r="I8" s="94">
        <v>86317</v>
      </c>
      <c r="J8" s="95">
        <v>86317</v>
      </c>
      <c r="K8" s="94">
        <v>90264</v>
      </c>
      <c r="L8" s="95">
        <v>90264</v>
      </c>
      <c r="M8" s="94">
        <v>94966</v>
      </c>
      <c r="N8" s="95">
        <v>94966</v>
      </c>
      <c r="O8" s="94">
        <v>98917</v>
      </c>
      <c r="P8" s="95">
        <v>98917</v>
      </c>
      <c r="Q8" s="94">
        <v>103950</v>
      </c>
      <c r="R8" s="95">
        <v>103950</v>
      </c>
      <c r="S8" s="94">
        <v>107895</v>
      </c>
      <c r="T8" s="95">
        <v>107895</v>
      </c>
      <c r="U8" s="94">
        <v>115658</v>
      </c>
      <c r="V8" s="95">
        <v>115658</v>
      </c>
      <c r="W8" s="94">
        <v>116591</v>
      </c>
      <c r="X8" s="96">
        <v>116591</v>
      </c>
    </row>
    <row r="9" spans="1:24" x14ac:dyDescent="0.25">
      <c r="A9" s="14" t="s">
        <v>16</v>
      </c>
      <c r="B9" s="59" t="s">
        <v>18</v>
      </c>
      <c r="C9" s="97">
        <v>25467</v>
      </c>
      <c r="D9" s="98">
        <v>37712</v>
      </c>
      <c r="E9" s="97">
        <v>27752</v>
      </c>
      <c r="F9" s="98">
        <v>39997</v>
      </c>
      <c r="G9" s="97">
        <v>35750</v>
      </c>
      <c r="H9" s="98">
        <v>47995</v>
      </c>
      <c r="I9" s="97">
        <v>40051</v>
      </c>
      <c r="J9" s="98">
        <v>52296</v>
      </c>
      <c r="K9" s="97">
        <v>40026</v>
      </c>
      <c r="L9" s="98">
        <v>52271</v>
      </c>
      <c r="M9" s="97">
        <v>40065</v>
      </c>
      <c r="N9" s="98">
        <v>52310</v>
      </c>
      <c r="O9" s="97">
        <v>40016</v>
      </c>
      <c r="P9" s="98">
        <v>52261</v>
      </c>
      <c r="Q9" s="97">
        <v>40889</v>
      </c>
      <c r="R9" s="98">
        <v>53134</v>
      </c>
      <c r="S9" s="97">
        <v>41802</v>
      </c>
      <c r="T9" s="98">
        <v>54047</v>
      </c>
      <c r="U9" s="97">
        <v>43014</v>
      </c>
      <c r="V9" s="98">
        <v>55259</v>
      </c>
      <c r="W9" s="97">
        <v>44011</v>
      </c>
      <c r="X9" s="99">
        <v>56256</v>
      </c>
    </row>
    <row r="10" spans="1:24" x14ac:dyDescent="0.25">
      <c r="A10" s="19" t="s">
        <v>16</v>
      </c>
      <c r="B10" s="58" t="s">
        <v>19</v>
      </c>
      <c r="C10" s="94">
        <v>26911</v>
      </c>
      <c r="D10" s="95">
        <v>36887</v>
      </c>
      <c r="E10" s="94">
        <v>29069</v>
      </c>
      <c r="F10" s="95">
        <v>38886</v>
      </c>
      <c r="G10" s="94">
        <v>34818</v>
      </c>
      <c r="H10" s="95">
        <v>44268</v>
      </c>
      <c r="I10" s="94">
        <v>38850</v>
      </c>
      <c r="J10" s="95">
        <v>48050</v>
      </c>
      <c r="K10" s="94">
        <v>39024</v>
      </c>
      <c r="L10" s="95">
        <v>48225</v>
      </c>
      <c r="M10" s="94">
        <v>39423</v>
      </c>
      <c r="N10" s="95">
        <v>48624</v>
      </c>
      <c r="O10" s="94">
        <v>39797</v>
      </c>
      <c r="P10" s="95">
        <v>48998</v>
      </c>
      <c r="Q10" s="94">
        <v>41253</v>
      </c>
      <c r="R10" s="95">
        <v>50303</v>
      </c>
      <c r="S10" s="94">
        <v>41748</v>
      </c>
      <c r="T10" s="95">
        <v>50798</v>
      </c>
      <c r="U10" s="94">
        <v>43001</v>
      </c>
      <c r="V10" s="95">
        <v>52399</v>
      </c>
      <c r="W10" s="94">
        <v>43816</v>
      </c>
      <c r="X10" s="96">
        <v>53592</v>
      </c>
    </row>
    <row r="11" spans="1:24" x14ac:dyDescent="0.25">
      <c r="A11" s="14" t="s">
        <v>16</v>
      </c>
      <c r="B11" s="59" t="s">
        <v>20</v>
      </c>
      <c r="C11" s="97">
        <v>66991</v>
      </c>
      <c r="D11" s="98">
        <v>66991</v>
      </c>
      <c r="E11" s="97">
        <v>69657</v>
      </c>
      <c r="F11" s="98">
        <v>69657</v>
      </c>
      <c r="G11" s="97">
        <v>71778</v>
      </c>
      <c r="H11" s="98">
        <v>71778</v>
      </c>
      <c r="I11" s="97">
        <v>74259</v>
      </c>
      <c r="J11" s="98">
        <v>74259</v>
      </c>
      <c r="K11" s="97">
        <v>75651</v>
      </c>
      <c r="L11" s="98">
        <v>75651</v>
      </c>
      <c r="M11" s="97">
        <v>80253</v>
      </c>
      <c r="N11" s="98">
        <v>80253</v>
      </c>
      <c r="O11" s="97">
        <v>83826</v>
      </c>
      <c r="P11" s="98">
        <v>83826</v>
      </c>
      <c r="Q11" s="97">
        <v>87108</v>
      </c>
      <c r="R11" s="98">
        <v>87108</v>
      </c>
      <c r="S11" s="97">
        <v>90629</v>
      </c>
      <c r="T11" s="98">
        <v>90629</v>
      </c>
      <c r="U11" s="97">
        <v>94300</v>
      </c>
      <c r="V11" s="98">
        <v>94300</v>
      </c>
      <c r="W11" s="97">
        <v>94570</v>
      </c>
      <c r="X11" s="99">
        <v>94570</v>
      </c>
    </row>
    <row r="12" spans="1:24" x14ac:dyDescent="0.25">
      <c r="A12" s="19" t="s">
        <v>16</v>
      </c>
      <c r="B12" s="58" t="s">
        <v>21</v>
      </c>
      <c r="C12" s="94">
        <v>41882</v>
      </c>
      <c r="D12" s="95">
        <v>41882</v>
      </c>
      <c r="E12" s="94">
        <v>48266</v>
      </c>
      <c r="F12" s="95">
        <v>48266</v>
      </c>
      <c r="G12" s="94">
        <v>51300</v>
      </c>
      <c r="H12" s="95">
        <v>51300</v>
      </c>
      <c r="I12" s="94">
        <v>54429</v>
      </c>
      <c r="J12" s="95">
        <v>54429</v>
      </c>
      <c r="K12" s="94">
        <v>56955</v>
      </c>
      <c r="L12" s="95">
        <v>56955</v>
      </c>
      <c r="M12" s="94">
        <v>63870</v>
      </c>
      <c r="N12" s="95">
        <v>63870</v>
      </c>
      <c r="O12" s="94">
        <v>65966</v>
      </c>
      <c r="P12" s="95">
        <v>65966</v>
      </c>
      <c r="Q12" s="94">
        <v>67976</v>
      </c>
      <c r="R12" s="95">
        <v>67976</v>
      </c>
      <c r="S12" s="94">
        <v>63705</v>
      </c>
      <c r="T12" s="95">
        <v>63705</v>
      </c>
      <c r="U12" s="94">
        <v>71189</v>
      </c>
      <c r="V12" s="95">
        <v>71189</v>
      </c>
      <c r="W12" s="94">
        <v>74667</v>
      </c>
      <c r="X12" s="96">
        <v>74667</v>
      </c>
    </row>
    <row r="13" spans="1:24" ht="14.5" x14ac:dyDescent="0.25">
      <c r="A13" s="14" t="s">
        <v>16</v>
      </c>
      <c r="B13" s="59" t="s">
        <v>368</v>
      </c>
      <c r="C13" s="97">
        <v>0</v>
      </c>
      <c r="D13" s="98">
        <v>0</v>
      </c>
      <c r="E13" s="97">
        <v>50078</v>
      </c>
      <c r="F13" s="98">
        <v>50078</v>
      </c>
      <c r="G13" s="97">
        <v>56270</v>
      </c>
      <c r="H13" s="98">
        <v>56270</v>
      </c>
      <c r="I13" s="97">
        <v>58365</v>
      </c>
      <c r="J13" s="98">
        <v>58365</v>
      </c>
      <c r="K13" s="97">
        <v>60990</v>
      </c>
      <c r="L13" s="98">
        <v>60990</v>
      </c>
      <c r="M13" s="97">
        <v>63365</v>
      </c>
      <c r="N13" s="98">
        <v>63365</v>
      </c>
      <c r="O13" s="97">
        <v>64910</v>
      </c>
      <c r="P13" s="98">
        <v>64910</v>
      </c>
      <c r="Q13" s="97">
        <v>66918</v>
      </c>
      <c r="R13" s="98">
        <v>66918</v>
      </c>
      <c r="S13" s="97">
        <v>69015</v>
      </c>
      <c r="T13" s="98">
        <v>69015</v>
      </c>
      <c r="U13" s="97">
        <v>71225</v>
      </c>
      <c r="V13" s="98">
        <v>71225</v>
      </c>
      <c r="W13" s="97">
        <v>73785</v>
      </c>
      <c r="X13" s="99">
        <v>73785</v>
      </c>
    </row>
    <row r="14" spans="1:24" x14ac:dyDescent="0.25">
      <c r="A14" s="19" t="s">
        <v>23</v>
      </c>
      <c r="B14" s="58" t="s">
        <v>24</v>
      </c>
      <c r="C14" s="94">
        <v>20450</v>
      </c>
      <c r="D14" s="95">
        <v>45753</v>
      </c>
      <c r="E14" s="94">
        <v>22291</v>
      </c>
      <c r="F14" s="95">
        <v>47594</v>
      </c>
      <c r="G14" s="94">
        <v>24886</v>
      </c>
      <c r="H14" s="95">
        <v>50189</v>
      </c>
      <c r="I14" s="94">
        <v>27089</v>
      </c>
      <c r="J14" s="95">
        <v>52392</v>
      </c>
      <c r="K14" s="94">
        <v>29473</v>
      </c>
      <c r="L14" s="95">
        <v>54776</v>
      </c>
      <c r="M14" s="94">
        <v>31494</v>
      </c>
      <c r="N14" s="95">
        <v>56797</v>
      </c>
      <c r="O14" s="94">
        <v>32730</v>
      </c>
      <c r="P14" s="95">
        <v>58033</v>
      </c>
      <c r="Q14" s="94">
        <v>33949</v>
      </c>
      <c r="R14" s="95">
        <v>59252</v>
      </c>
      <c r="S14" s="94">
        <v>35199</v>
      </c>
      <c r="T14" s="95">
        <v>60502</v>
      </c>
      <c r="U14" s="94">
        <v>36824</v>
      </c>
      <c r="V14" s="95">
        <v>62127</v>
      </c>
      <c r="W14" s="94">
        <v>38165</v>
      </c>
      <c r="X14" s="96">
        <v>63467</v>
      </c>
    </row>
    <row r="15" spans="1:24" x14ac:dyDescent="0.25">
      <c r="A15" s="14" t="s">
        <v>25</v>
      </c>
      <c r="B15" s="59" t="s">
        <v>26</v>
      </c>
      <c r="C15" s="97">
        <v>25115</v>
      </c>
      <c r="D15" s="98">
        <v>50152</v>
      </c>
      <c r="E15" s="97">
        <v>27579</v>
      </c>
      <c r="F15" s="98">
        <v>53107</v>
      </c>
      <c r="G15" s="97">
        <v>26338</v>
      </c>
      <c r="H15" s="98">
        <v>53142</v>
      </c>
      <c r="I15" s="97">
        <v>27496</v>
      </c>
      <c r="J15" s="98">
        <v>55372</v>
      </c>
      <c r="K15" s="97">
        <v>28611</v>
      </c>
      <c r="L15" s="98">
        <v>57602</v>
      </c>
      <c r="M15" s="97">
        <v>30549</v>
      </c>
      <c r="N15" s="98">
        <v>60990</v>
      </c>
      <c r="O15" s="97">
        <v>32263</v>
      </c>
      <c r="P15" s="98">
        <v>64226</v>
      </c>
      <c r="Q15" s="97">
        <v>33022</v>
      </c>
      <c r="R15" s="98">
        <v>66263</v>
      </c>
      <c r="S15" s="97">
        <v>34008</v>
      </c>
      <c r="T15" s="98">
        <v>68580</v>
      </c>
      <c r="U15" s="97">
        <v>34008</v>
      </c>
      <c r="V15" s="98">
        <v>68580</v>
      </c>
      <c r="W15" s="97">
        <v>37137</v>
      </c>
      <c r="X15" s="99">
        <v>74891</v>
      </c>
    </row>
    <row r="16" spans="1:24" x14ac:dyDescent="0.25">
      <c r="A16" s="19" t="s">
        <v>27</v>
      </c>
      <c r="B16" s="58" t="s">
        <v>28</v>
      </c>
      <c r="C16" s="94">
        <v>21870</v>
      </c>
      <c r="D16" s="95">
        <v>21870</v>
      </c>
      <c r="E16" s="94">
        <v>26805</v>
      </c>
      <c r="F16" s="95">
        <v>26805</v>
      </c>
      <c r="G16" s="94">
        <v>27288</v>
      </c>
      <c r="H16" s="95">
        <v>27288</v>
      </c>
      <c r="I16" s="94">
        <v>33256</v>
      </c>
      <c r="J16" s="95">
        <v>33256</v>
      </c>
      <c r="K16" s="94">
        <v>39041</v>
      </c>
      <c r="L16" s="95">
        <v>39041</v>
      </c>
      <c r="M16" s="94">
        <v>38303</v>
      </c>
      <c r="N16" s="95">
        <v>38303</v>
      </c>
      <c r="O16" s="94">
        <v>43864</v>
      </c>
      <c r="P16" s="95">
        <v>43864</v>
      </c>
      <c r="Q16" s="94">
        <v>43864</v>
      </c>
      <c r="R16" s="95">
        <v>43864</v>
      </c>
      <c r="S16" s="94">
        <v>44120</v>
      </c>
      <c r="T16" s="95">
        <v>44120</v>
      </c>
      <c r="U16" s="94">
        <v>22770</v>
      </c>
      <c r="V16" s="95">
        <v>22770</v>
      </c>
      <c r="W16" s="94">
        <v>39339</v>
      </c>
      <c r="X16" s="96">
        <v>44206</v>
      </c>
    </row>
    <row r="17" spans="1:24" x14ac:dyDescent="0.25">
      <c r="A17" s="14" t="s">
        <v>29</v>
      </c>
      <c r="B17" s="59" t="s">
        <v>30</v>
      </c>
      <c r="C17" s="97">
        <v>21150</v>
      </c>
      <c r="D17" s="98">
        <v>47630</v>
      </c>
      <c r="E17" s="97">
        <v>24524</v>
      </c>
      <c r="F17" s="98">
        <v>51004</v>
      </c>
      <c r="G17" s="97">
        <v>26694</v>
      </c>
      <c r="H17" s="98">
        <v>53174</v>
      </c>
      <c r="I17" s="97">
        <v>30736</v>
      </c>
      <c r="J17" s="98">
        <v>57218</v>
      </c>
      <c r="K17" s="97">
        <v>35170</v>
      </c>
      <c r="L17" s="98">
        <v>61651</v>
      </c>
      <c r="M17" s="97">
        <v>41560</v>
      </c>
      <c r="N17" s="98">
        <v>66780</v>
      </c>
      <c r="O17" s="97">
        <v>41628</v>
      </c>
      <c r="P17" s="98">
        <v>68110</v>
      </c>
      <c r="Q17" s="97">
        <v>45874</v>
      </c>
      <c r="R17" s="98">
        <v>72352</v>
      </c>
      <c r="S17" s="97">
        <v>41720</v>
      </c>
      <c r="T17" s="98">
        <v>68202</v>
      </c>
      <c r="U17" s="97">
        <v>41720</v>
      </c>
      <c r="V17" s="98">
        <v>68200</v>
      </c>
      <c r="W17" s="97">
        <v>41720</v>
      </c>
      <c r="X17" s="99">
        <v>68200</v>
      </c>
    </row>
    <row r="18" spans="1:24" x14ac:dyDescent="0.25">
      <c r="A18" s="19" t="s">
        <v>29</v>
      </c>
      <c r="B18" s="58" t="s">
        <v>31</v>
      </c>
      <c r="C18" s="94">
        <v>38230</v>
      </c>
      <c r="D18" s="95">
        <v>40230</v>
      </c>
      <c r="E18" s="94">
        <v>46795</v>
      </c>
      <c r="F18" s="95">
        <v>49595</v>
      </c>
      <c r="G18" s="94">
        <v>46150</v>
      </c>
      <c r="H18" s="95">
        <v>48950</v>
      </c>
      <c r="I18" s="94">
        <v>47044</v>
      </c>
      <c r="J18" s="95">
        <v>49846</v>
      </c>
      <c r="K18" s="94">
        <v>54220</v>
      </c>
      <c r="L18" s="95">
        <v>55820</v>
      </c>
      <c r="M18" s="94">
        <v>56642</v>
      </c>
      <c r="N18" s="95">
        <v>58316</v>
      </c>
      <c r="O18" s="94">
        <v>59894</v>
      </c>
      <c r="P18" s="95">
        <v>60760</v>
      </c>
      <c r="Q18" s="94">
        <v>63545</v>
      </c>
      <c r="R18" s="95">
        <v>64045</v>
      </c>
      <c r="S18" s="94">
        <v>64792</v>
      </c>
      <c r="T18" s="95">
        <v>65301</v>
      </c>
      <c r="U18" s="94">
        <v>66534</v>
      </c>
      <c r="V18" s="95">
        <v>67284</v>
      </c>
      <c r="W18" s="94">
        <v>68294</v>
      </c>
      <c r="X18" s="96">
        <v>69064</v>
      </c>
    </row>
    <row r="19" spans="1:24" ht="14.5" x14ac:dyDescent="0.25">
      <c r="A19" s="14" t="s">
        <v>29</v>
      </c>
      <c r="B19" s="59" t="s">
        <v>370</v>
      </c>
      <c r="C19" s="97">
        <v>0</v>
      </c>
      <c r="D19" s="98">
        <v>0</v>
      </c>
      <c r="E19" s="97">
        <v>0</v>
      </c>
      <c r="F19" s="98">
        <v>0</v>
      </c>
      <c r="G19" s="97">
        <v>0</v>
      </c>
      <c r="H19" s="98">
        <v>0</v>
      </c>
      <c r="I19" s="97">
        <v>0</v>
      </c>
      <c r="J19" s="98">
        <v>0</v>
      </c>
      <c r="K19" s="97">
        <v>48900</v>
      </c>
      <c r="L19" s="98">
        <v>48900</v>
      </c>
      <c r="M19" s="97">
        <v>48900</v>
      </c>
      <c r="N19" s="98">
        <v>48900</v>
      </c>
      <c r="O19" s="97">
        <v>49380</v>
      </c>
      <c r="P19" s="98">
        <v>49380</v>
      </c>
      <c r="Q19" s="97">
        <v>49865</v>
      </c>
      <c r="R19" s="98">
        <v>49865</v>
      </c>
      <c r="S19" s="97">
        <v>50600</v>
      </c>
      <c r="T19" s="98">
        <v>50600</v>
      </c>
      <c r="U19" s="97">
        <v>51645</v>
      </c>
      <c r="V19" s="98">
        <v>51645</v>
      </c>
      <c r="W19" s="97">
        <v>52915</v>
      </c>
      <c r="X19" s="99">
        <v>52915</v>
      </c>
    </row>
    <row r="20" spans="1:24" x14ac:dyDescent="0.25">
      <c r="A20" s="19" t="s">
        <v>33</v>
      </c>
      <c r="B20" s="58" t="s">
        <v>34</v>
      </c>
      <c r="C20" s="94">
        <v>6430</v>
      </c>
      <c r="D20" s="95">
        <v>6430</v>
      </c>
      <c r="E20" s="94">
        <v>19955</v>
      </c>
      <c r="F20" s="95">
        <v>19955</v>
      </c>
      <c r="G20" s="94">
        <v>21264</v>
      </c>
      <c r="H20" s="95">
        <v>21264</v>
      </c>
      <c r="I20" s="94">
        <v>24003</v>
      </c>
      <c r="J20" s="95">
        <v>24003</v>
      </c>
      <c r="K20" s="94">
        <v>25219</v>
      </c>
      <c r="L20" s="95">
        <v>70957</v>
      </c>
      <c r="M20" s="94">
        <v>28405</v>
      </c>
      <c r="N20" s="95">
        <v>70711</v>
      </c>
      <c r="O20" s="94">
        <v>29829</v>
      </c>
      <c r="P20" s="95">
        <v>71085</v>
      </c>
      <c r="Q20" s="94">
        <v>30495</v>
      </c>
      <c r="R20" s="95">
        <v>71205</v>
      </c>
      <c r="S20" s="94">
        <v>30180</v>
      </c>
      <c r="T20" s="95">
        <v>70890</v>
      </c>
      <c r="U20" s="94">
        <v>31326</v>
      </c>
      <c r="V20" s="95">
        <v>72036</v>
      </c>
      <c r="W20" s="94">
        <v>28291</v>
      </c>
      <c r="X20" s="96">
        <v>65607</v>
      </c>
    </row>
    <row r="21" spans="1:24" x14ac:dyDescent="0.25">
      <c r="A21" s="14" t="s">
        <v>35</v>
      </c>
      <c r="B21" s="59" t="s">
        <v>36</v>
      </c>
      <c r="C21" s="97">
        <v>26485</v>
      </c>
      <c r="D21" s="98">
        <v>70005</v>
      </c>
      <c r="E21" s="97">
        <v>28135</v>
      </c>
      <c r="F21" s="98">
        <v>74703</v>
      </c>
      <c r="G21" s="97">
        <v>29820</v>
      </c>
      <c r="H21" s="98">
        <v>79640</v>
      </c>
      <c r="I21" s="97">
        <v>31656</v>
      </c>
      <c r="J21" s="98">
        <v>84456</v>
      </c>
      <c r="K21" s="97">
        <v>32709</v>
      </c>
      <c r="L21" s="98">
        <v>88149</v>
      </c>
      <c r="M21" s="97">
        <v>33585</v>
      </c>
      <c r="N21" s="98">
        <v>90689</v>
      </c>
      <c r="O21" s="97">
        <v>33634</v>
      </c>
      <c r="P21" s="98">
        <v>90738</v>
      </c>
      <c r="Q21" s="97">
        <v>34243</v>
      </c>
      <c r="R21" s="98">
        <v>72105</v>
      </c>
      <c r="S21" s="97">
        <v>30912</v>
      </c>
      <c r="T21" s="98">
        <v>68774</v>
      </c>
      <c r="U21" s="97">
        <v>42973</v>
      </c>
      <c r="V21" s="98">
        <v>90637</v>
      </c>
      <c r="W21" s="97">
        <v>43855</v>
      </c>
      <c r="X21" s="99">
        <v>91519</v>
      </c>
    </row>
    <row r="22" spans="1:24" x14ac:dyDescent="0.25">
      <c r="A22" s="19" t="s">
        <v>35</v>
      </c>
      <c r="B22" s="58" t="s">
        <v>37</v>
      </c>
      <c r="C22" s="94">
        <v>28956</v>
      </c>
      <c r="D22" s="95">
        <v>56596</v>
      </c>
      <c r="E22" s="94">
        <v>28016</v>
      </c>
      <c r="F22" s="95">
        <v>58282</v>
      </c>
      <c r="G22" s="94">
        <v>32866</v>
      </c>
      <c r="H22" s="95">
        <v>62012</v>
      </c>
      <c r="I22" s="94">
        <v>30930</v>
      </c>
      <c r="J22" s="95">
        <v>55542</v>
      </c>
      <c r="K22" s="94">
        <v>33060</v>
      </c>
      <c r="L22" s="95">
        <v>57598</v>
      </c>
      <c r="M22" s="94">
        <v>32780</v>
      </c>
      <c r="N22" s="95">
        <v>56730</v>
      </c>
      <c r="O22" s="94">
        <v>34292</v>
      </c>
      <c r="P22" s="95">
        <v>58960</v>
      </c>
      <c r="Q22" s="94">
        <v>34900</v>
      </c>
      <c r="R22" s="95">
        <v>60300</v>
      </c>
      <c r="S22" s="94">
        <v>36792</v>
      </c>
      <c r="T22" s="95">
        <v>62958</v>
      </c>
      <c r="U22" s="94">
        <v>37472</v>
      </c>
      <c r="V22" s="95">
        <v>64162</v>
      </c>
      <c r="W22" s="94">
        <v>38066</v>
      </c>
      <c r="X22" s="96">
        <v>65184</v>
      </c>
    </row>
    <row r="23" spans="1:24" ht="14.5" x14ac:dyDescent="0.25">
      <c r="A23" s="14" t="s">
        <v>35</v>
      </c>
      <c r="B23" s="59" t="s">
        <v>369</v>
      </c>
      <c r="C23" s="97">
        <v>0</v>
      </c>
      <c r="D23" s="98">
        <v>0</v>
      </c>
      <c r="E23" s="97">
        <v>0</v>
      </c>
      <c r="F23" s="98">
        <v>0</v>
      </c>
      <c r="G23" s="97">
        <v>0</v>
      </c>
      <c r="H23" s="98">
        <v>0</v>
      </c>
      <c r="I23" s="97">
        <v>75071</v>
      </c>
      <c r="J23" s="98">
        <v>75071</v>
      </c>
      <c r="K23" s="97">
        <v>74435</v>
      </c>
      <c r="L23" s="98">
        <v>74435</v>
      </c>
      <c r="M23" s="97">
        <v>64413</v>
      </c>
      <c r="N23" s="98">
        <v>64413</v>
      </c>
      <c r="O23" s="97">
        <v>67624</v>
      </c>
      <c r="P23" s="98">
        <v>67624</v>
      </c>
      <c r="Q23" s="97">
        <v>70639</v>
      </c>
      <c r="R23" s="98">
        <v>70639</v>
      </c>
      <c r="S23" s="97">
        <v>73635</v>
      </c>
      <c r="T23" s="98">
        <v>73635</v>
      </c>
      <c r="U23" s="97">
        <v>77328</v>
      </c>
      <c r="V23" s="98">
        <v>77328</v>
      </c>
      <c r="W23" s="97">
        <v>79858</v>
      </c>
      <c r="X23" s="99">
        <v>79858</v>
      </c>
    </row>
    <row r="24" spans="1:24" x14ac:dyDescent="0.25">
      <c r="A24" s="19" t="s">
        <v>39</v>
      </c>
      <c r="B24" s="58" t="s">
        <v>40</v>
      </c>
      <c r="C24" s="94">
        <v>21777</v>
      </c>
      <c r="D24" s="95">
        <v>49829</v>
      </c>
      <c r="E24" s="94">
        <v>25026</v>
      </c>
      <c r="F24" s="95">
        <v>55350</v>
      </c>
      <c r="G24" s="94">
        <v>26278</v>
      </c>
      <c r="H24" s="95">
        <v>57570</v>
      </c>
      <c r="I24" s="94">
        <v>29040</v>
      </c>
      <c r="J24" s="95">
        <v>60610</v>
      </c>
      <c r="K24" s="94">
        <v>30644</v>
      </c>
      <c r="L24" s="95">
        <v>63792</v>
      </c>
      <c r="M24" s="94">
        <v>31250</v>
      </c>
      <c r="N24" s="95">
        <v>65061</v>
      </c>
      <c r="O24" s="94">
        <v>31869</v>
      </c>
      <c r="P24" s="95">
        <v>66356</v>
      </c>
      <c r="Q24" s="94">
        <v>34680</v>
      </c>
      <c r="R24" s="95">
        <v>74313</v>
      </c>
      <c r="S24" s="94">
        <v>35262</v>
      </c>
      <c r="T24" s="95">
        <v>76710</v>
      </c>
      <c r="U24" s="94">
        <v>34011</v>
      </c>
      <c r="V24" s="95">
        <v>74258</v>
      </c>
      <c r="W24" s="94">
        <v>35023</v>
      </c>
      <c r="X24" s="96">
        <v>77587</v>
      </c>
    </row>
    <row r="25" spans="1:24" x14ac:dyDescent="0.25">
      <c r="A25" s="14" t="s">
        <v>41</v>
      </c>
      <c r="B25" s="59" t="s">
        <v>42</v>
      </c>
      <c r="C25" s="97">
        <v>26678</v>
      </c>
      <c r="D25" s="98">
        <v>44871</v>
      </c>
      <c r="E25" s="97">
        <v>32048</v>
      </c>
      <c r="F25" s="98">
        <v>51258</v>
      </c>
      <c r="G25" s="97">
        <v>33248</v>
      </c>
      <c r="H25" s="98">
        <v>53610</v>
      </c>
      <c r="I25" s="97">
        <v>35065</v>
      </c>
      <c r="J25" s="98">
        <v>56445</v>
      </c>
      <c r="K25" s="97">
        <v>36370</v>
      </c>
      <c r="L25" s="98">
        <v>58552</v>
      </c>
      <c r="M25" s="97">
        <v>40462</v>
      </c>
      <c r="N25" s="98">
        <v>63220</v>
      </c>
      <c r="O25" s="97">
        <v>41187</v>
      </c>
      <c r="P25" s="98">
        <v>64353</v>
      </c>
      <c r="Q25" s="97">
        <v>41695</v>
      </c>
      <c r="R25" s="98">
        <v>65357</v>
      </c>
      <c r="S25" s="97">
        <v>43247</v>
      </c>
      <c r="T25" s="98">
        <v>67367</v>
      </c>
      <c r="U25" s="97">
        <v>45509</v>
      </c>
      <c r="V25" s="98">
        <v>71181</v>
      </c>
      <c r="W25" s="97">
        <v>47879</v>
      </c>
      <c r="X25" s="99">
        <v>74065</v>
      </c>
    </row>
    <row r="26" spans="1:24" x14ac:dyDescent="0.25">
      <c r="A26" s="19" t="s">
        <v>43</v>
      </c>
      <c r="B26" s="58" t="s">
        <v>44</v>
      </c>
      <c r="C26" s="94">
        <v>23303</v>
      </c>
      <c r="D26" s="95">
        <v>46997</v>
      </c>
      <c r="E26" s="94">
        <v>23910</v>
      </c>
      <c r="F26" s="95">
        <v>48789</v>
      </c>
      <c r="G26" s="94">
        <v>25345</v>
      </c>
      <c r="H26" s="95">
        <v>51715</v>
      </c>
      <c r="I26" s="94">
        <v>26857</v>
      </c>
      <c r="J26" s="95">
        <v>54807</v>
      </c>
      <c r="K26" s="94">
        <v>28458</v>
      </c>
      <c r="L26" s="95">
        <v>58086</v>
      </c>
      <c r="M26" s="94">
        <v>29308</v>
      </c>
      <c r="N26" s="95">
        <v>59822</v>
      </c>
      <c r="O26" s="94">
        <v>30188</v>
      </c>
      <c r="P26" s="95">
        <v>61628</v>
      </c>
      <c r="Q26" s="94">
        <v>31088</v>
      </c>
      <c r="R26" s="95">
        <v>63472</v>
      </c>
      <c r="S26" s="94">
        <v>32030</v>
      </c>
      <c r="T26" s="95">
        <v>65386</v>
      </c>
      <c r="U26" s="94">
        <v>33308</v>
      </c>
      <c r="V26" s="95">
        <v>69634</v>
      </c>
      <c r="W26" s="94">
        <v>34246</v>
      </c>
      <c r="X26" s="96">
        <v>72344</v>
      </c>
    </row>
    <row r="27" spans="1:24" x14ac:dyDescent="0.25">
      <c r="A27" s="14" t="s">
        <v>43</v>
      </c>
      <c r="B27" s="59" t="s">
        <v>45</v>
      </c>
      <c r="C27" s="97">
        <v>20548</v>
      </c>
      <c r="D27" s="98">
        <v>48072</v>
      </c>
      <c r="E27" s="97">
        <v>27564</v>
      </c>
      <c r="F27" s="98">
        <v>55100</v>
      </c>
      <c r="G27" s="97">
        <v>30302</v>
      </c>
      <c r="H27" s="98">
        <v>57826</v>
      </c>
      <c r="I27" s="97">
        <v>31700</v>
      </c>
      <c r="J27" s="98">
        <v>60876</v>
      </c>
      <c r="K27" s="97">
        <v>26430</v>
      </c>
      <c r="L27" s="98">
        <v>55606</v>
      </c>
      <c r="M27" s="97">
        <v>28546</v>
      </c>
      <c r="N27" s="98">
        <v>59500</v>
      </c>
      <c r="O27" s="97">
        <v>30168</v>
      </c>
      <c r="P27" s="98">
        <v>62670</v>
      </c>
      <c r="Q27" s="97">
        <v>31066</v>
      </c>
      <c r="R27" s="98">
        <v>64544</v>
      </c>
      <c r="S27" s="97">
        <v>32608</v>
      </c>
      <c r="T27" s="98">
        <v>67760</v>
      </c>
      <c r="U27" s="97">
        <v>32608</v>
      </c>
      <c r="V27" s="98">
        <v>67760</v>
      </c>
      <c r="W27" s="97">
        <v>33854</v>
      </c>
      <c r="X27" s="99">
        <v>70412</v>
      </c>
    </row>
    <row r="28" spans="1:24" x14ac:dyDescent="0.25">
      <c r="A28" s="19" t="s">
        <v>46</v>
      </c>
      <c r="B28" s="58" t="s">
        <v>47</v>
      </c>
      <c r="C28" s="94">
        <v>10886</v>
      </c>
      <c r="D28" s="95">
        <v>23260</v>
      </c>
      <c r="E28" s="94">
        <v>12000</v>
      </c>
      <c r="F28" s="95">
        <v>25640</v>
      </c>
      <c r="G28" s="94">
        <v>13188</v>
      </c>
      <c r="H28" s="95">
        <v>26828</v>
      </c>
      <c r="I28" s="94">
        <v>15316</v>
      </c>
      <c r="J28" s="95">
        <v>32391</v>
      </c>
      <c r="K28" s="94">
        <v>17613</v>
      </c>
      <c r="L28" s="95">
        <v>37250</v>
      </c>
      <c r="M28" s="94">
        <v>20375</v>
      </c>
      <c r="N28" s="95">
        <v>43838</v>
      </c>
      <c r="O28" s="94">
        <v>23431</v>
      </c>
      <c r="P28" s="95">
        <v>57100</v>
      </c>
      <c r="Q28" s="94">
        <v>26946</v>
      </c>
      <c r="R28" s="95">
        <v>62713</v>
      </c>
      <c r="S28" s="94">
        <v>29916</v>
      </c>
      <c r="T28" s="95">
        <v>63870</v>
      </c>
      <c r="U28" s="94">
        <v>29916</v>
      </c>
      <c r="V28" s="95">
        <v>63916</v>
      </c>
      <c r="W28" s="94">
        <v>34703</v>
      </c>
      <c r="X28" s="96">
        <v>64169</v>
      </c>
    </row>
    <row r="29" spans="1:24" ht="14.5" x14ac:dyDescent="0.25">
      <c r="A29" s="14" t="s">
        <v>48</v>
      </c>
      <c r="B29" s="59" t="s">
        <v>371</v>
      </c>
      <c r="C29" s="97">
        <v>0</v>
      </c>
      <c r="D29" s="98">
        <v>0</v>
      </c>
      <c r="E29" s="97">
        <v>0</v>
      </c>
      <c r="F29" s="98">
        <v>0</v>
      </c>
      <c r="G29" s="97">
        <v>0</v>
      </c>
      <c r="H29" s="98">
        <v>0</v>
      </c>
      <c r="I29" s="97">
        <v>0</v>
      </c>
      <c r="J29" s="98">
        <v>0</v>
      </c>
      <c r="K29" s="97">
        <v>0</v>
      </c>
      <c r="L29" s="98">
        <v>0</v>
      </c>
      <c r="M29" s="97">
        <v>68730</v>
      </c>
      <c r="N29" s="98">
        <v>68730</v>
      </c>
      <c r="O29" s="97">
        <v>68730</v>
      </c>
      <c r="P29" s="98">
        <v>68730</v>
      </c>
      <c r="Q29" s="97">
        <v>71540</v>
      </c>
      <c r="R29" s="98">
        <v>71540</v>
      </c>
      <c r="S29" s="97">
        <v>73040</v>
      </c>
      <c r="T29" s="98">
        <v>73040</v>
      </c>
      <c r="U29" s="97">
        <v>74590</v>
      </c>
      <c r="V29" s="98">
        <v>74590</v>
      </c>
      <c r="W29" s="97">
        <v>76490</v>
      </c>
      <c r="X29" s="99">
        <v>76490</v>
      </c>
    </row>
    <row r="30" spans="1:24" x14ac:dyDescent="0.25">
      <c r="A30" s="19" t="s">
        <v>50</v>
      </c>
      <c r="B30" s="58" t="s">
        <v>51</v>
      </c>
      <c r="C30" s="94">
        <v>20816</v>
      </c>
      <c r="D30" s="95">
        <v>44201</v>
      </c>
      <c r="E30" s="94">
        <v>22317</v>
      </c>
      <c r="F30" s="95">
        <v>48073</v>
      </c>
      <c r="G30" s="94">
        <v>24584</v>
      </c>
      <c r="H30" s="95">
        <v>52298</v>
      </c>
      <c r="I30" s="94">
        <v>26544</v>
      </c>
      <c r="J30" s="95">
        <v>55979</v>
      </c>
      <c r="K30" s="94">
        <v>36645</v>
      </c>
      <c r="L30" s="95">
        <v>67846</v>
      </c>
      <c r="M30" s="94">
        <v>37893</v>
      </c>
      <c r="N30" s="95">
        <v>68770</v>
      </c>
      <c r="O30" s="94">
        <v>31566</v>
      </c>
      <c r="P30" s="95">
        <v>61331</v>
      </c>
      <c r="Q30" s="94">
        <v>35521</v>
      </c>
      <c r="R30" s="95">
        <v>64441</v>
      </c>
      <c r="S30" s="94">
        <v>37269</v>
      </c>
      <c r="T30" s="95">
        <v>67635</v>
      </c>
      <c r="U30" s="94">
        <v>40075</v>
      </c>
      <c r="V30" s="95">
        <v>72870</v>
      </c>
      <c r="W30" s="94">
        <v>41995</v>
      </c>
      <c r="X30" s="96">
        <v>76430</v>
      </c>
    </row>
    <row r="31" spans="1:24" x14ac:dyDescent="0.25">
      <c r="A31" s="14" t="s">
        <v>52</v>
      </c>
      <c r="B31" s="59" t="s">
        <v>53</v>
      </c>
      <c r="C31" s="97">
        <v>40393</v>
      </c>
      <c r="D31" s="98">
        <v>40393</v>
      </c>
      <c r="E31" s="97">
        <v>42993</v>
      </c>
      <c r="F31" s="98">
        <v>42993</v>
      </c>
      <c r="G31" s="97">
        <v>45563</v>
      </c>
      <c r="H31" s="98">
        <v>45563</v>
      </c>
      <c r="I31" s="97">
        <v>48023</v>
      </c>
      <c r="J31" s="98">
        <v>48023</v>
      </c>
      <c r="K31" s="97">
        <v>50427</v>
      </c>
      <c r="L31" s="98">
        <v>50427</v>
      </c>
      <c r="M31" s="97">
        <v>52227</v>
      </c>
      <c r="N31" s="98">
        <v>52227</v>
      </c>
      <c r="O31" s="97">
        <v>52652</v>
      </c>
      <c r="P31" s="98">
        <v>52652</v>
      </c>
      <c r="Q31" s="97">
        <v>55977</v>
      </c>
      <c r="R31" s="98">
        <v>55977</v>
      </c>
      <c r="S31" s="97">
        <v>59615</v>
      </c>
      <c r="T31" s="98">
        <v>59615</v>
      </c>
      <c r="U31" s="97">
        <v>60660</v>
      </c>
      <c r="V31" s="98">
        <v>60660</v>
      </c>
      <c r="W31" s="97">
        <v>62035</v>
      </c>
      <c r="X31" s="99">
        <v>62035</v>
      </c>
    </row>
    <row r="32" spans="1:24" x14ac:dyDescent="0.25">
      <c r="A32" s="19" t="s">
        <v>52</v>
      </c>
      <c r="B32" s="58" t="s">
        <v>54</v>
      </c>
      <c r="C32" s="94">
        <v>53097</v>
      </c>
      <c r="D32" s="95">
        <v>53097</v>
      </c>
      <c r="E32" s="94">
        <v>55742</v>
      </c>
      <c r="F32" s="95">
        <v>55742</v>
      </c>
      <c r="G32" s="94">
        <v>58521</v>
      </c>
      <c r="H32" s="95">
        <v>58521</v>
      </c>
      <c r="I32" s="94">
        <v>60241</v>
      </c>
      <c r="J32" s="95">
        <v>60241</v>
      </c>
      <c r="K32" s="94">
        <v>63314</v>
      </c>
      <c r="L32" s="95">
        <v>63314</v>
      </c>
      <c r="M32" s="94">
        <v>66184</v>
      </c>
      <c r="N32" s="95">
        <v>66184</v>
      </c>
      <c r="O32" s="94">
        <v>68698</v>
      </c>
      <c r="P32" s="95">
        <v>68698</v>
      </c>
      <c r="Q32" s="94">
        <v>70700</v>
      </c>
      <c r="R32" s="95">
        <v>70700</v>
      </c>
      <c r="S32" s="94">
        <v>73200</v>
      </c>
      <c r="T32" s="95">
        <v>73200</v>
      </c>
      <c r="U32" s="94">
        <v>75700</v>
      </c>
      <c r="V32" s="95">
        <v>75700</v>
      </c>
      <c r="W32" s="94">
        <v>78450</v>
      </c>
      <c r="X32" s="96">
        <v>78450</v>
      </c>
    </row>
    <row r="33" spans="1:24" x14ac:dyDescent="0.25">
      <c r="A33" s="14" t="s">
        <v>52</v>
      </c>
      <c r="B33" s="59" t="s">
        <v>55</v>
      </c>
      <c r="C33" s="97">
        <v>55999</v>
      </c>
      <c r="D33" s="98">
        <v>55999</v>
      </c>
      <c r="E33" s="97">
        <v>58941</v>
      </c>
      <c r="F33" s="98">
        <v>58941</v>
      </c>
      <c r="G33" s="97">
        <v>61732</v>
      </c>
      <c r="H33" s="98">
        <v>61732</v>
      </c>
      <c r="I33" s="97">
        <v>64773</v>
      </c>
      <c r="J33" s="98">
        <v>64773</v>
      </c>
      <c r="K33" s="97">
        <v>66131</v>
      </c>
      <c r="L33" s="98">
        <v>66131</v>
      </c>
      <c r="M33" s="97">
        <v>68209</v>
      </c>
      <c r="N33" s="98">
        <v>68209</v>
      </c>
      <c r="O33" s="97">
        <v>70349</v>
      </c>
      <c r="P33" s="98">
        <v>70349</v>
      </c>
      <c r="Q33" s="97">
        <v>72645</v>
      </c>
      <c r="R33" s="98">
        <v>72645</v>
      </c>
      <c r="S33" s="97">
        <v>75061</v>
      </c>
      <c r="T33" s="98">
        <v>75061</v>
      </c>
      <c r="U33" s="97">
        <v>77603</v>
      </c>
      <c r="V33" s="98">
        <v>77603</v>
      </c>
      <c r="W33" s="97">
        <v>82067</v>
      </c>
      <c r="X33" s="99">
        <v>82067</v>
      </c>
    </row>
    <row r="34" spans="1:24" x14ac:dyDescent="0.25">
      <c r="A34" s="19" t="s">
        <v>56</v>
      </c>
      <c r="B34" s="58" t="s">
        <v>57</v>
      </c>
      <c r="C34" s="94">
        <v>46470</v>
      </c>
      <c r="D34" s="95">
        <v>46470</v>
      </c>
      <c r="E34" s="94">
        <v>50327</v>
      </c>
      <c r="F34" s="95">
        <v>50327</v>
      </c>
      <c r="G34" s="94">
        <v>54067</v>
      </c>
      <c r="H34" s="95">
        <v>54067</v>
      </c>
      <c r="I34" s="94">
        <v>57220</v>
      </c>
      <c r="J34" s="95">
        <v>57220</v>
      </c>
      <c r="K34" s="94">
        <v>60340</v>
      </c>
      <c r="L34" s="95">
        <v>60340</v>
      </c>
      <c r="M34" s="94">
        <v>62755</v>
      </c>
      <c r="N34" s="95">
        <v>62755</v>
      </c>
      <c r="O34" s="94">
        <v>65195</v>
      </c>
      <c r="P34" s="95">
        <v>65195</v>
      </c>
      <c r="Q34" s="94">
        <v>66998</v>
      </c>
      <c r="R34" s="95">
        <v>66998</v>
      </c>
      <c r="S34" s="94">
        <v>69188</v>
      </c>
      <c r="T34" s="95">
        <v>69188</v>
      </c>
      <c r="U34" s="94">
        <v>71051</v>
      </c>
      <c r="V34" s="95">
        <v>71051</v>
      </c>
      <c r="W34" s="94">
        <v>72815</v>
      </c>
      <c r="X34" s="96">
        <v>72815</v>
      </c>
    </row>
    <row r="35" spans="1:24" x14ac:dyDescent="0.25">
      <c r="A35" s="14" t="s">
        <v>56</v>
      </c>
      <c r="B35" s="59" t="s">
        <v>58</v>
      </c>
      <c r="C35" s="97">
        <v>27883</v>
      </c>
      <c r="D35" s="98">
        <v>43553</v>
      </c>
      <c r="E35" s="97">
        <v>29437</v>
      </c>
      <c r="F35" s="98">
        <v>45993</v>
      </c>
      <c r="G35" s="97">
        <v>30443</v>
      </c>
      <c r="H35" s="98">
        <v>47553</v>
      </c>
      <c r="I35" s="97">
        <v>27802</v>
      </c>
      <c r="J35" s="98">
        <v>43469</v>
      </c>
      <c r="K35" s="97">
        <v>28538</v>
      </c>
      <c r="L35" s="98">
        <v>44532</v>
      </c>
      <c r="M35" s="97">
        <v>28538</v>
      </c>
      <c r="N35" s="98">
        <v>44532</v>
      </c>
      <c r="O35" s="97">
        <v>29990</v>
      </c>
      <c r="P35" s="98">
        <v>46656</v>
      </c>
      <c r="Q35" s="97">
        <v>30774</v>
      </c>
      <c r="R35" s="98">
        <v>47905</v>
      </c>
      <c r="S35" s="97">
        <v>32745</v>
      </c>
      <c r="T35" s="98">
        <v>50511</v>
      </c>
      <c r="U35" s="97">
        <v>34052</v>
      </c>
      <c r="V35" s="98">
        <v>52547</v>
      </c>
      <c r="W35" s="97">
        <v>36516</v>
      </c>
      <c r="X35" s="99">
        <v>54365</v>
      </c>
    </row>
    <row r="36" spans="1:24" x14ac:dyDescent="0.25">
      <c r="A36" s="19" t="s">
        <v>59</v>
      </c>
      <c r="B36" s="58" t="s">
        <v>60</v>
      </c>
      <c r="C36" s="94">
        <v>25464</v>
      </c>
      <c r="D36" s="95">
        <v>42834</v>
      </c>
      <c r="E36" s="94">
        <v>27460</v>
      </c>
      <c r="F36" s="95">
        <v>46726</v>
      </c>
      <c r="G36" s="94">
        <v>29586</v>
      </c>
      <c r="H36" s="95">
        <v>51018</v>
      </c>
      <c r="I36" s="94">
        <v>33118</v>
      </c>
      <c r="J36" s="95">
        <v>56870</v>
      </c>
      <c r="K36" s="94">
        <v>33065</v>
      </c>
      <c r="L36" s="95">
        <v>57767</v>
      </c>
      <c r="M36" s="94">
        <v>33791</v>
      </c>
      <c r="N36" s="95">
        <v>59111</v>
      </c>
      <c r="O36" s="94">
        <v>34794</v>
      </c>
      <c r="P36" s="95">
        <v>60870</v>
      </c>
      <c r="Q36" s="94">
        <v>36277</v>
      </c>
      <c r="R36" s="95">
        <v>63848</v>
      </c>
      <c r="S36" s="94">
        <v>37535</v>
      </c>
      <c r="T36" s="95">
        <v>66987</v>
      </c>
      <c r="U36" s="94">
        <v>38953</v>
      </c>
      <c r="V36" s="95">
        <v>69877</v>
      </c>
      <c r="W36" s="94">
        <v>40087</v>
      </c>
      <c r="X36" s="96">
        <v>71937</v>
      </c>
    </row>
    <row r="37" spans="1:24" x14ac:dyDescent="0.25">
      <c r="A37" s="14" t="s">
        <v>61</v>
      </c>
      <c r="B37" s="59" t="s">
        <v>62</v>
      </c>
      <c r="C37" s="97">
        <v>11530</v>
      </c>
      <c r="D37" s="98">
        <v>26865</v>
      </c>
      <c r="E37" s="97">
        <v>14030</v>
      </c>
      <c r="F37" s="98">
        <v>32690</v>
      </c>
      <c r="G37" s="97">
        <v>16530</v>
      </c>
      <c r="H37" s="98">
        <v>16530</v>
      </c>
      <c r="I37" s="97">
        <v>18530</v>
      </c>
      <c r="J37" s="98">
        <v>18530</v>
      </c>
      <c r="K37" s="97">
        <v>20530</v>
      </c>
      <c r="L37" s="98">
        <v>20530</v>
      </c>
      <c r="M37" s="97">
        <v>22530</v>
      </c>
      <c r="N37" s="98">
        <v>52495</v>
      </c>
      <c r="O37" s="97">
        <v>24310</v>
      </c>
      <c r="P37" s="98">
        <v>56643</v>
      </c>
      <c r="Q37" s="97">
        <v>25525</v>
      </c>
      <c r="R37" s="98">
        <v>59475</v>
      </c>
      <c r="S37" s="97">
        <v>26800</v>
      </c>
      <c r="T37" s="98">
        <v>62450</v>
      </c>
      <c r="U37" s="97">
        <v>29523</v>
      </c>
      <c r="V37" s="98">
        <v>69357</v>
      </c>
      <c r="W37" s="97">
        <v>32903</v>
      </c>
      <c r="X37" s="99">
        <v>32903</v>
      </c>
    </row>
    <row r="38" spans="1:24" x14ac:dyDescent="0.25">
      <c r="A38" s="19" t="s">
        <v>63</v>
      </c>
      <c r="B38" s="58" t="s">
        <v>64</v>
      </c>
      <c r="C38" s="94">
        <v>24619</v>
      </c>
      <c r="D38" s="95">
        <v>48142</v>
      </c>
      <c r="E38" s="94">
        <v>24619</v>
      </c>
      <c r="F38" s="95">
        <v>48142</v>
      </c>
      <c r="G38" s="94">
        <v>26042</v>
      </c>
      <c r="H38" s="95">
        <v>50506</v>
      </c>
      <c r="I38" s="94">
        <v>26725</v>
      </c>
      <c r="J38" s="95">
        <v>51801</v>
      </c>
      <c r="K38" s="94">
        <v>27750</v>
      </c>
      <c r="L38" s="95">
        <v>53829</v>
      </c>
      <c r="M38" s="94">
        <v>28565</v>
      </c>
      <c r="N38" s="95">
        <v>55426</v>
      </c>
      <c r="O38" s="94">
        <v>29892</v>
      </c>
      <c r="P38" s="95">
        <v>56753</v>
      </c>
      <c r="Q38" s="94">
        <v>30783</v>
      </c>
      <c r="R38" s="95">
        <v>57643</v>
      </c>
      <c r="S38" s="94">
        <v>31622</v>
      </c>
      <c r="T38" s="95">
        <v>61486</v>
      </c>
      <c r="U38" s="94">
        <v>33207</v>
      </c>
      <c r="V38" s="95">
        <v>64565</v>
      </c>
      <c r="W38" s="94">
        <v>34814</v>
      </c>
      <c r="X38" s="96">
        <v>67740</v>
      </c>
    </row>
    <row r="39" spans="1:24" ht="14.5" x14ac:dyDescent="0.25">
      <c r="A39" s="14" t="s">
        <v>63</v>
      </c>
      <c r="B39" s="59" t="s">
        <v>372</v>
      </c>
      <c r="C39" s="97">
        <v>0</v>
      </c>
      <c r="D39" s="98">
        <v>0</v>
      </c>
      <c r="E39" s="97">
        <v>0</v>
      </c>
      <c r="F39" s="98">
        <v>0</v>
      </c>
      <c r="G39" s="97">
        <v>0</v>
      </c>
      <c r="H39" s="98">
        <v>0</v>
      </c>
      <c r="I39" s="97">
        <v>0</v>
      </c>
      <c r="J39" s="98">
        <v>0</v>
      </c>
      <c r="K39" s="97">
        <v>0</v>
      </c>
      <c r="L39" s="98">
        <v>0</v>
      </c>
      <c r="M39" s="97">
        <v>64875</v>
      </c>
      <c r="N39" s="98">
        <v>64875</v>
      </c>
      <c r="O39" s="97">
        <v>66598</v>
      </c>
      <c r="P39" s="98">
        <v>66598</v>
      </c>
      <c r="Q39" s="97">
        <v>67157</v>
      </c>
      <c r="R39" s="98">
        <v>67157</v>
      </c>
      <c r="S39" s="97">
        <v>69382</v>
      </c>
      <c r="T39" s="98">
        <v>69382</v>
      </c>
      <c r="U39" s="97">
        <v>72116</v>
      </c>
      <c r="V39" s="98">
        <v>72116</v>
      </c>
      <c r="W39" s="97">
        <v>77165</v>
      </c>
      <c r="X39" s="99">
        <v>77165</v>
      </c>
    </row>
    <row r="40" spans="1:24" x14ac:dyDescent="0.25">
      <c r="A40" s="19" t="s">
        <v>66</v>
      </c>
      <c r="B40" s="58" t="s">
        <v>67</v>
      </c>
      <c r="C40" s="94">
        <v>43602</v>
      </c>
      <c r="D40" s="95">
        <v>43602</v>
      </c>
      <c r="E40" s="94">
        <v>46950</v>
      </c>
      <c r="F40" s="95">
        <v>46950</v>
      </c>
      <c r="G40" s="94">
        <v>48822</v>
      </c>
      <c r="H40" s="95">
        <v>48822</v>
      </c>
      <c r="I40" s="94">
        <v>50542</v>
      </c>
      <c r="J40" s="95">
        <v>50542</v>
      </c>
      <c r="K40" s="94">
        <v>52130</v>
      </c>
      <c r="L40" s="95">
        <v>52130</v>
      </c>
      <c r="M40" s="94">
        <v>54404</v>
      </c>
      <c r="N40" s="95">
        <v>54404</v>
      </c>
      <c r="O40" s="94">
        <v>56038</v>
      </c>
      <c r="P40" s="95">
        <v>56038</v>
      </c>
      <c r="Q40" s="94">
        <v>56968</v>
      </c>
      <c r="R40" s="95">
        <v>56968</v>
      </c>
      <c r="S40" s="94">
        <v>58758</v>
      </c>
      <c r="T40" s="95">
        <v>58758</v>
      </c>
      <c r="U40" s="94">
        <v>60902</v>
      </c>
      <c r="V40" s="95">
        <v>60902</v>
      </c>
      <c r="W40" s="94">
        <v>66225</v>
      </c>
      <c r="X40" s="96">
        <v>66225</v>
      </c>
    </row>
    <row r="41" spans="1:24" x14ac:dyDescent="0.25">
      <c r="A41" s="14" t="s">
        <v>66</v>
      </c>
      <c r="B41" s="59" t="s">
        <v>68</v>
      </c>
      <c r="C41" s="97">
        <v>21483</v>
      </c>
      <c r="D41" s="98">
        <v>56291</v>
      </c>
      <c r="E41" s="97">
        <v>25938</v>
      </c>
      <c r="F41" s="98">
        <v>58562</v>
      </c>
      <c r="G41" s="97">
        <v>27471</v>
      </c>
      <c r="H41" s="98">
        <v>62053</v>
      </c>
      <c r="I41" s="97">
        <v>28809</v>
      </c>
      <c r="J41" s="98">
        <v>65109</v>
      </c>
      <c r="K41" s="97">
        <v>29916</v>
      </c>
      <c r="L41" s="98">
        <v>67587</v>
      </c>
      <c r="M41" s="97">
        <v>30008</v>
      </c>
      <c r="N41" s="98">
        <v>69669</v>
      </c>
      <c r="O41" s="97">
        <v>30061</v>
      </c>
      <c r="P41" s="98">
        <v>71772</v>
      </c>
      <c r="Q41" s="97">
        <v>30620</v>
      </c>
      <c r="R41" s="98">
        <v>73061</v>
      </c>
      <c r="S41" s="97">
        <v>31380</v>
      </c>
      <c r="T41" s="98">
        <v>74881</v>
      </c>
      <c r="U41" s="97">
        <v>37839</v>
      </c>
      <c r="V41" s="98">
        <v>81595</v>
      </c>
      <c r="W41" s="97">
        <v>41601</v>
      </c>
      <c r="X41" s="99">
        <v>83156</v>
      </c>
    </row>
    <row r="42" spans="1:24" x14ac:dyDescent="0.25">
      <c r="A42" s="19" t="s">
        <v>69</v>
      </c>
      <c r="B42" s="58" t="s">
        <v>70</v>
      </c>
      <c r="C42" s="94">
        <v>24938</v>
      </c>
      <c r="D42" s="95">
        <v>47438</v>
      </c>
      <c r="E42" s="94">
        <v>23541</v>
      </c>
      <c r="F42" s="95">
        <v>46041</v>
      </c>
      <c r="G42" s="94">
        <v>28917</v>
      </c>
      <c r="H42" s="95">
        <v>55917</v>
      </c>
      <c r="I42" s="94">
        <v>51392</v>
      </c>
      <c r="J42" s="95">
        <v>82337</v>
      </c>
      <c r="K42" s="94">
        <v>55788</v>
      </c>
      <c r="L42" s="95">
        <v>91368</v>
      </c>
      <c r="M42" s="94">
        <v>55788</v>
      </c>
      <c r="N42" s="95">
        <v>91368</v>
      </c>
      <c r="O42" s="94">
        <v>55788</v>
      </c>
      <c r="P42" s="95">
        <v>91368</v>
      </c>
      <c r="Q42" s="94">
        <v>55305</v>
      </c>
      <c r="R42" s="95">
        <v>92518</v>
      </c>
      <c r="S42" s="94">
        <v>55521</v>
      </c>
      <c r="T42" s="95">
        <v>93969</v>
      </c>
      <c r="U42" s="94">
        <v>56697</v>
      </c>
      <c r="V42" s="95">
        <v>95912</v>
      </c>
      <c r="W42" s="94">
        <v>59597</v>
      </c>
      <c r="X42" s="96">
        <v>99332</v>
      </c>
    </row>
    <row r="43" spans="1:24" x14ac:dyDescent="0.25">
      <c r="A43" s="14" t="s">
        <v>71</v>
      </c>
      <c r="B43" s="59" t="s">
        <v>72</v>
      </c>
      <c r="C43" s="97">
        <v>25868</v>
      </c>
      <c r="D43" s="98">
        <v>40111</v>
      </c>
      <c r="E43" s="97">
        <v>26877</v>
      </c>
      <c r="F43" s="98">
        <v>41689</v>
      </c>
      <c r="G43" s="97">
        <v>31598</v>
      </c>
      <c r="H43" s="98">
        <v>50307</v>
      </c>
      <c r="I43" s="97">
        <v>33455</v>
      </c>
      <c r="J43" s="98">
        <v>53286</v>
      </c>
      <c r="K43" s="97">
        <v>35095</v>
      </c>
      <c r="L43" s="98">
        <v>55918</v>
      </c>
      <c r="M43" s="97">
        <v>37687</v>
      </c>
      <c r="N43" s="98">
        <v>59343</v>
      </c>
      <c r="O43" s="97">
        <v>39237</v>
      </c>
      <c r="P43" s="98">
        <v>62194</v>
      </c>
      <c r="Q43" s="97">
        <v>40005</v>
      </c>
      <c r="R43" s="98">
        <v>64123</v>
      </c>
      <c r="S43" s="97">
        <v>40831</v>
      </c>
      <c r="T43" s="98">
        <v>65431</v>
      </c>
      <c r="U43" s="97">
        <v>55556</v>
      </c>
      <c r="V43" s="98">
        <v>82861</v>
      </c>
      <c r="W43" s="97">
        <v>60009</v>
      </c>
      <c r="X43" s="99">
        <v>89635</v>
      </c>
    </row>
    <row r="44" spans="1:24" x14ac:dyDescent="0.25">
      <c r="A44" s="19" t="s">
        <v>73</v>
      </c>
      <c r="B44" s="58" t="s">
        <v>74</v>
      </c>
      <c r="C44" s="94">
        <v>46253</v>
      </c>
      <c r="D44" s="95">
        <v>46253</v>
      </c>
      <c r="E44" s="94">
        <v>47905</v>
      </c>
      <c r="F44" s="95">
        <v>47905</v>
      </c>
      <c r="G44" s="94">
        <v>53507</v>
      </c>
      <c r="H44" s="95">
        <v>53507</v>
      </c>
      <c r="I44" s="94">
        <v>64264</v>
      </c>
      <c r="J44" s="95">
        <v>64264</v>
      </c>
      <c r="K44" s="94">
        <v>62689</v>
      </c>
      <c r="L44" s="95">
        <v>62689</v>
      </c>
      <c r="M44" s="94">
        <v>65607</v>
      </c>
      <c r="N44" s="95">
        <v>65607</v>
      </c>
      <c r="O44" s="94">
        <v>71081</v>
      </c>
      <c r="P44" s="95">
        <v>71081</v>
      </c>
      <c r="Q44" s="94">
        <v>70861</v>
      </c>
      <c r="R44" s="95">
        <v>70861</v>
      </c>
      <c r="S44" s="94">
        <v>76279</v>
      </c>
      <c r="T44" s="95">
        <v>76279</v>
      </c>
      <c r="U44" s="94">
        <v>77523</v>
      </c>
      <c r="V44" s="95">
        <v>77523</v>
      </c>
      <c r="W44" s="94">
        <v>79834</v>
      </c>
      <c r="X44" s="96">
        <v>79834</v>
      </c>
    </row>
    <row r="45" spans="1:24" x14ac:dyDescent="0.25">
      <c r="A45" s="14" t="s">
        <v>73</v>
      </c>
      <c r="B45" s="59" t="s">
        <v>75</v>
      </c>
      <c r="C45" s="97">
        <v>51430</v>
      </c>
      <c r="D45" s="98">
        <v>51430</v>
      </c>
      <c r="E45" s="97">
        <v>53542</v>
      </c>
      <c r="F45" s="98">
        <v>53542</v>
      </c>
      <c r="G45" s="97">
        <v>58268</v>
      </c>
      <c r="H45" s="98">
        <v>58268</v>
      </c>
      <c r="I45" s="97">
        <v>61019</v>
      </c>
      <c r="J45" s="98">
        <v>61019</v>
      </c>
      <c r="K45" s="97">
        <v>64024</v>
      </c>
      <c r="L45" s="98">
        <v>64024</v>
      </c>
      <c r="M45" s="97">
        <v>67423</v>
      </c>
      <c r="N45" s="98">
        <v>67423</v>
      </c>
      <c r="O45" s="97">
        <v>70024</v>
      </c>
      <c r="P45" s="98">
        <v>70024</v>
      </c>
      <c r="Q45" s="97">
        <v>74460</v>
      </c>
      <c r="R45" s="98">
        <v>74460</v>
      </c>
      <c r="S45" s="97">
        <v>77720</v>
      </c>
      <c r="T45" s="98">
        <v>77720</v>
      </c>
      <c r="U45" s="97">
        <v>79004</v>
      </c>
      <c r="V45" s="98">
        <v>79004</v>
      </c>
      <c r="W45" s="97">
        <v>85533</v>
      </c>
      <c r="X45" s="99">
        <v>85533</v>
      </c>
    </row>
    <row r="46" spans="1:24" x14ac:dyDescent="0.25">
      <c r="A46" s="19" t="s">
        <v>73</v>
      </c>
      <c r="B46" s="58" t="s">
        <v>76</v>
      </c>
      <c r="C46" s="94">
        <v>17096</v>
      </c>
      <c r="D46" s="95">
        <v>33396</v>
      </c>
      <c r="E46" s="94">
        <v>18296</v>
      </c>
      <c r="F46" s="95">
        <v>36906</v>
      </c>
      <c r="G46" s="94">
        <v>22379</v>
      </c>
      <c r="H46" s="95">
        <v>48259</v>
      </c>
      <c r="I46" s="94">
        <v>24331</v>
      </c>
      <c r="J46" s="95">
        <v>53011</v>
      </c>
      <c r="K46" s="94">
        <v>26606</v>
      </c>
      <c r="L46" s="95">
        <v>58386</v>
      </c>
      <c r="M46" s="94">
        <v>28995</v>
      </c>
      <c r="N46" s="95">
        <v>64205</v>
      </c>
      <c r="O46" s="94">
        <v>31904</v>
      </c>
      <c r="P46" s="95">
        <v>64614</v>
      </c>
      <c r="Q46" s="94">
        <v>34734</v>
      </c>
      <c r="R46" s="95">
        <v>64724</v>
      </c>
      <c r="S46" s="94">
        <v>36079</v>
      </c>
      <c r="T46" s="95">
        <v>64589</v>
      </c>
      <c r="U46" s="94">
        <v>36880</v>
      </c>
      <c r="V46" s="95">
        <v>64700</v>
      </c>
      <c r="W46" s="94">
        <v>37380</v>
      </c>
      <c r="X46" s="96">
        <v>64500</v>
      </c>
    </row>
    <row r="47" spans="1:24" ht="14.5" x14ac:dyDescent="0.25">
      <c r="A47" s="14" t="s">
        <v>73</v>
      </c>
      <c r="B47" s="59" t="s">
        <v>373</v>
      </c>
      <c r="C47" s="97">
        <v>0</v>
      </c>
      <c r="D47" s="98">
        <v>0</v>
      </c>
      <c r="E47" s="97">
        <v>0</v>
      </c>
      <c r="F47" s="98">
        <v>0</v>
      </c>
      <c r="G47" s="97">
        <v>0</v>
      </c>
      <c r="H47" s="98">
        <v>0</v>
      </c>
      <c r="I47" s="97">
        <v>0</v>
      </c>
      <c r="J47" s="98">
        <v>0</v>
      </c>
      <c r="K47" s="97">
        <v>0</v>
      </c>
      <c r="L47" s="98">
        <v>0</v>
      </c>
      <c r="M47" s="97">
        <v>0</v>
      </c>
      <c r="N47" s="98">
        <v>0</v>
      </c>
      <c r="O47" s="97">
        <v>0</v>
      </c>
      <c r="P47" s="98">
        <v>0</v>
      </c>
      <c r="Q47" s="97">
        <v>0</v>
      </c>
      <c r="R47" s="98">
        <v>0</v>
      </c>
      <c r="S47" s="97">
        <v>60000</v>
      </c>
      <c r="T47" s="98">
        <v>60000</v>
      </c>
      <c r="U47" s="97">
        <v>63750</v>
      </c>
      <c r="V47" s="98">
        <v>63750</v>
      </c>
      <c r="W47" s="97">
        <v>66640</v>
      </c>
      <c r="X47" s="99">
        <v>66640</v>
      </c>
    </row>
    <row r="48" spans="1:24" x14ac:dyDescent="0.25">
      <c r="A48" s="19" t="s">
        <v>73</v>
      </c>
      <c r="B48" s="58" t="s">
        <v>78</v>
      </c>
      <c r="C48" s="94">
        <v>17745</v>
      </c>
      <c r="D48" s="95">
        <v>34045</v>
      </c>
      <c r="E48" s="94">
        <v>21257</v>
      </c>
      <c r="F48" s="95">
        <v>41027</v>
      </c>
      <c r="G48" s="94">
        <v>23027</v>
      </c>
      <c r="H48" s="95">
        <v>48907</v>
      </c>
      <c r="I48" s="94">
        <v>25228</v>
      </c>
      <c r="J48" s="95">
        <v>53908</v>
      </c>
      <c r="K48" s="94">
        <v>27403</v>
      </c>
      <c r="L48" s="95">
        <v>59183</v>
      </c>
      <c r="M48" s="94">
        <v>30324</v>
      </c>
      <c r="N48" s="95">
        <v>65544</v>
      </c>
      <c r="O48" s="94">
        <v>32674</v>
      </c>
      <c r="P48" s="95">
        <v>65384</v>
      </c>
      <c r="Q48" s="94">
        <v>35704</v>
      </c>
      <c r="R48" s="95">
        <v>65694</v>
      </c>
      <c r="S48" s="94">
        <v>45875</v>
      </c>
      <c r="T48" s="95">
        <v>74025</v>
      </c>
      <c r="U48" s="94">
        <v>47452</v>
      </c>
      <c r="V48" s="95">
        <v>75272</v>
      </c>
      <c r="W48" s="94">
        <v>50426</v>
      </c>
      <c r="X48" s="96">
        <v>77546</v>
      </c>
    </row>
    <row r="49" spans="1:24" x14ac:dyDescent="0.25">
      <c r="A49" s="14" t="s">
        <v>79</v>
      </c>
      <c r="B49" s="59" t="s">
        <v>80</v>
      </c>
      <c r="C49" s="97">
        <v>16473</v>
      </c>
      <c r="D49" s="98">
        <v>30855</v>
      </c>
      <c r="E49" s="97">
        <v>21502</v>
      </c>
      <c r="F49" s="98">
        <v>45373</v>
      </c>
      <c r="G49" s="97">
        <v>24393</v>
      </c>
      <c r="H49" s="98">
        <v>48952</v>
      </c>
      <c r="I49" s="97">
        <v>26517</v>
      </c>
      <c r="J49" s="98">
        <v>49492</v>
      </c>
      <c r="K49" s="97">
        <v>29634</v>
      </c>
      <c r="L49" s="98">
        <v>55542</v>
      </c>
      <c r="M49" s="97">
        <v>31346</v>
      </c>
      <c r="N49" s="98">
        <v>59683</v>
      </c>
      <c r="O49" s="97">
        <v>32486</v>
      </c>
      <c r="P49" s="98">
        <v>64267</v>
      </c>
      <c r="Q49" s="97">
        <v>37950</v>
      </c>
      <c r="R49" s="98">
        <v>70245</v>
      </c>
      <c r="S49" s="97">
        <v>44719</v>
      </c>
      <c r="T49" s="98">
        <v>77899</v>
      </c>
      <c r="U49" s="97">
        <v>46545</v>
      </c>
      <c r="V49" s="98">
        <v>79072</v>
      </c>
      <c r="W49" s="97">
        <v>48620</v>
      </c>
      <c r="X49" s="99">
        <v>86770</v>
      </c>
    </row>
    <row r="50" spans="1:24" ht="14.5" x14ac:dyDescent="0.25">
      <c r="A50" s="19" t="s">
        <v>79</v>
      </c>
      <c r="B50" s="58" t="s">
        <v>374</v>
      </c>
      <c r="C50" s="94">
        <v>0</v>
      </c>
      <c r="D50" s="95">
        <v>0</v>
      </c>
      <c r="E50" s="94">
        <v>0</v>
      </c>
      <c r="F50" s="95">
        <v>0</v>
      </c>
      <c r="G50" s="94">
        <v>0</v>
      </c>
      <c r="H50" s="95">
        <v>0</v>
      </c>
      <c r="I50" s="94">
        <v>22786</v>
      </c>
      <c r="J50" s="95">
        <v>22786</v>
      </c>
      <c r="K50" s="94">
        <v>24693</v>
      </c>
      <c r="L50" s="95">
        <v>24693</v>
      </c>
      <c r="M50" s="94">
        <v>25665</v>
      </c>
      <c r="N50" s="95">
        <v>25665</v>
      </c>
      <c r="O50" s="94">
        <v>26378</v>
      </c>
      <c r="P50" s="95">
        <v>26378</v>
      </c>
      <c r="Q50" s="94">
        <v>29500</v>
      </c>
      <c r="R50" s="95">
        <v>29500</v>
      </c>
      <c r="S50" s="94">
        <v>30637</v>
      </c>
      <c r="T50" s="95">
        <v>30637</v>
      </c>
      <c r="U50" s="94">
        <v>31837</v>
      </c>
      <c r="V50" s="95">
        <v>31837</v>
      </c>
      <c r="W50" s="94">
        <v>32882</v>
      </c>
      <c r="X50" s="96">
        <v>32882</v>
      </c>
    </row>
    <row r="51" spans="1:24" x14ac:dyDescent="0.25">
      <c r="A51" s="14" t="s">
        <v>82</v>
      </c>
      <c r="B51" s="59" t="s">
        <v>83</v>
      </c>
      <c r="C51" s="97">
        <v>26280</v>
      </c>
      <c r="D51" s="98">
        <v>56793</v>
      </c>
      <c r="E51" s="97">
        <v>25888</v>
      </c>
      <c r="F51" s="98">
        <v>32358</v>
      </c>
      <c r="G51" s="97">
        <v>28515</v>
      </c>
      <c r="H51" s="98">
        <v>60885</v>
      </c>
      <c r="I51" s="97">
        <v>29925</v>
      </c>
      <c r="J51" s="98">
        <v>63915</v>
      </c>
      <c r="K51" s="97">
        <v>31449</v>
      </c>
      <c r="L51" s="98">
        <v>66265</v>
      </c>
      <c r="M51" s="97">
        <v>32057</v>
      </c>
      <c r="N51" s="98">
        <v>67945</v>
      </c>
      <c r="O51" s="97">
        <v>32681</v>
      </c>
      <c r="P51" s="98">
        <v>70361</v>
      </c>
      <c r="Q51" s="97">
        <v>33290</v>
      </c>
      <c r="R51" s="98">
        <v>72478</v>
      </c>
      <c r="S51" s="97">
        <v>36886</v>
      </c>
      <c r="T51" s="98">
        <v>76086</v>
      </c>
      <c r="U51" s="97">
        <v>37548</v>
      </c>
      <c r="V51" s="98">
        <v>77532</v>
      </c>
      <c r="W51" s="97">
        <v>38588</v>
      </c>
      <c r="X51" s="99">
        <v>44135</v>
      </c>
    </row>
    <row r="52" spans="1:24" x14ac:dyDescent="0.25">
      <c r="A52" s="19" t="s">
        <v>82</v>
      </c>
      <c r="B52" s="58" t="s">
        <v>84</v>
      </c>
      <c r="C52" s="94">
        <v>48830</v>
      </c>
      <c r="D52" s="95">
        <v>48830</v>
      </c>
      <c r="E52" s="94">
        <v>50927</v>
      </c>
      <c r="F52" s="95">
        <v>50927</v>
      </c>
      <c r="G52" s="94">
        <v>53015</v>
      </c>
      <c r="H52" s="95">
        <v>53015</v>
      </c>
      <c r="I52" s="94">
        <v>55388</v>
      </c>
      <c r="J52" s="95">
        <v>55388</v>
      </c>
      <c r="K52" s="94">
        <v>57425</v>
      </c>
      <c r="L52" s="95">
        <v>57425</v>
      </c>
      <c r="M52" s="94">
        <v>59120</v>
      </c>
      <c r="N52" s="95">
        <v>59120</v>
      </c>
      <c r="O52" s="94">
        <v>60870</v>
      </c>
      <c r="P52" s="95">
        <v>60870</v>
      </c>
      <c r="Q52" s="94">
        <v>61107</v>
      </c>
      <c r="R52" s="95">
        <v>61107</v>
      </c>
      <c r="S52" s="94">
        <v>64773</v>
      </c>
      <c r="T52" s="95">
        <v>64773</v>
      </c>
      <c r="U52" s="94">
        <v>68285</v>
      </c>
      <c r="V52" s="95">
        <v>68285</v>
      </c>
      <c r="W52" s="94">
        <v>70875</v>
      </c>
      <c r="X52" s="96">
        <v>70875</v>
      </c>
    </row>
    <row r="53" spans="1:24" x14ac:dyDescent="0.25">
      <c r="A53" s="14" t="s">
        <v>85</v>
      </c>
      <c r="B53" s="59" t="s">
        <v>86</v>
      </c>
      <c r="C53" s="97">
        <v>20757</v>
      </c>
      <c r="D53" s="98">
        <v>43199</v>
      </c>
      <c r="E53" s="97">
        <v>19292</v>
      </c>
      <c r="F53" s="98">
        <v>41734</v>
      </c>
      <c r="G53" s="97">
        <v>19970</v>
      </c>
      <c r="H53" s="98">
        <v>43880</v>
      </c>
      <c r="I53" s="97">
        <v>21711</v>
      </c>
      <c r="J53" s="98">
        <v>48012</v>
      </c>
      <c r="K53" s="97">
        <v>22309</v>
      </c>
      <c r="L53" s="98">
        <v>49404</v>
      </c>
      <c r="M53" s="97">
        <v>22916</v>
      </c>
      <c r="N53" s="98">
        <v>50824</v>
      </c>
      <c r="O53" s="97">
        <v>23634</v>
      </c>
      <c r="P53" s="98">
        <v>52379</v>
      </c>
      <c r="Q53" s="97">
        <v>25766</v>
      </c>
      <c r="R53" s="98">
        <v>57242</v>
      </c>
      <c r="S53" s="97">
        <v>25929</v>
      </c>
      <c r="T53" s="98">
        <v>57405</v>
      </c>
      <c r="U53" s="97">
        <v>29647</v>
      </c>
      <c r="V53" s="98">
        <v>65672</v>
      </c>
      <c r="W53" s="97">
        <v>30137</v>
      </c>
      <c r="X53" s="99">
        <v>66162</v>
      </c>
    </row>
    <row r="54" spans="1:24" x14ac:dyDescent="0.25">
      <c r="A54" s="19" t="s">
        <v>87</v>
      </c>
      <c r="B54" s="58" t="s">
        <v>88</v>
      </c>
      <c r="C54" s="94">
        <v>26272</v>
      </c>
      <c r="D54" s="95">
        <v>40162</v>
      </c>
      <c r="E54" s="94">
        <v>31110</v>
      </c>
      <c r="F54" s="95">
        <v>48206</v>
      </c>
      <c r="G54" s="94">
        <v>34266</v>
      </c>
      <c r="H54" s="95">
        <v>52773</v>
      </c>
      <c r="I54" s="94">
        <v>37966</v>
      </c>
      <c r="J54" s="95">
        <v>58607</v>
      </c>
      <c r="K54" s="94">
        <v>41434</v>
      </c>
      <c r="L54" s="95">
        <v>63878</v>
      </c>
      <c r="M54" s="94">
        <v>42501</v>
      </c>
      <c r="N54" s="95">
        <v>67189</v>
      </c>
      <c r="O54" s="94">
        <v>45132</v>
      </c>
      <c r="P54" s="95">
        <v>71548</v>
      </c>
      <c r="Q54" s="94">
        <v>45564</v>
      </c>
      <c r="R54" s="95">
        <v>72244</v>
      </c>
      <c r="S54" s="94">
        <v>46004</v>
      </c>
      <c r="T54" s="95">
        <v>72948</v>
      </c>
      <c r="U54" s="94">
        <v>46604</v>
      </c>
      <c r="V54" s="95">
        <v>73816</v>
      </c>
      <c r="W54" s="94">
        <v>47116</v>
      </c>
      <c r="X54" s="96">
        <v>74600</v>
      </c>
    </row>
    <row r="55" spans="1:24" x14ac:dyDescent="0.25">
      <c r="A55" s="14" t="s">
        <v>89</v>
      </c>
      <c r="B55" s="59" t="s">
        <v>90</v>
      </c>
      <c r="C55" s="97">
        <v>35270</v>
      </c>
      <c r="D55" s="98">
        <v>48782</v>
      </c>
      <c r="E55" s="97">
        <v>36280</v>
      </c>
      <c r="F55" s="98">
        <v>50184</v>
      </c>
      <c r="G55" s="97">
        <v>38394</v>
      </c>
      <c r="H55" s="98">
        <v>53118</v>
      </c>
      <c r="I55" s="97">
        <v>41656</v>
      </c>
      <c r="J55" s="98">
        <v>54698</v>
      </c>
      <c r="K55" s="97">
        <v>44756</v>
      </c>
      <c r="L55" s="98">
        <v>54698</v>
      </c>
      <c r="M55" s="97">
        <v>48076</v>
      </c>
      <c r="N55" s="98">
        <v>56040</v>
      </c>
      <c r="O55" s="97">
        <v>49498</v>
      </c>
      <c r="P55" s="98">
        <v>57702</v>
      </c>
      <c r="Q55" s="97">
        <v>51308</v>
      </c>
      <c r="R55" s="98">
        <v>59512</v>
      </c>
      <c r="S55" s="97">
        <v>54024</v>
      </c>
      <c r="T55" s="98">
        <v>61170</v>
      </c>
      <c r="U55" s="97">
        <v>56586</v>
      </c>
      <c r="V55" s="98">
        <v>63788</v>
      </c>
      <c r="W55" s="97">
        <v>58814</v>
      </c>
      <c r="X55" s="99">
        <v>66304</v>
      </c>
    </row>
    <row r="56" spans="1:24" x14ac:dyDescent="0.25">
      <c r="A56" s="19" t="s">
        <v>89</v>
      </c>
      <c r="B56" s="58" t="s">
        <v>91</v>
      </c>
      <c r="C56" s="94">
        <v>55990</v>
      </c>
      <c r="D56" s="95">
        <v>55990</v>
      </c>
      <c r="E56" s="94">
        <v>58764</v>
      </c>
      <c r="F56" s="95">
        <v>58764</v>
      </c>
      <c r="G56" s="94">
        <v>61110</v>
      </c>
      <c r="H56" s="95">
        <v>61110</v>
      </c>
      <c r="I56" s="94">
        <v>63634</v>
      </c>
      <c r="J56" s="95">
        <v>63634</v>
      </c>
      <c r="K56" s="94">
        <v>66178</v>
      </c>
      <c r="L56" s="95">
        <v>66178</v>
      </c>
      <c r="M56" s="94">
        <v>68814</v>
      </c>
      <c r="N56" s="95">
        <v>68814</v>
      </c>
      <c r="O56" s="94">
        <v>70864</v>
      </c>
      <c r="P56" s="95">
        <v>70864</v>
      </c>
      <c r="Q56" s="94">
        <v>72980</v>
      </c>
      <c r="R56" s="95">
        <v>72980</v>
      </c>
      <c r="S56" s="94">
        <v>74488</v>
      </c>
      <c r="T56" s="95">
        <v>74488</v>
      </c>
      <c r="U56" s="94">
        <v>76118</v>
      </c>
      <c r="V56" s="95">
        <v>76118</v>
      </c>
      <c r="W56" s="94">
        <v>77760</v>
      </c>
      <c r="X56" s="96">
        <v>77760</v>
      </c>
    </row>
    <row r="57" spans="1:24" x14ac:dyDescent="0.25">
      <c r="A57" s="14" t="s">
        <v>89</v>
      </c>
      <c r="B57" s="59" t="s">
        <v>92</v>
      </c>
      <c r="C57" s="97">
        <v>34793</v>
      </c>
      <c r="D57" s="98">
        <v>42413</v>
      </c>
      <c r="E57" s="97">
        <v>36143</v>
      </c>
      <c r="F57" s="98">
        <v>43447</v>
      </c>
      <c r="G57" s="97">
        <v>37084</v>
      </c>
      <c r="H57" s="98">
        <v>44572</v>
      </c>
      <c r="I57" s="97">
        <v>39897</v>
      </c>
      <c r="J57" s="98">
        <v>46065</v>
      </c>
      <c r="K57" s="97">
        <v>41067</v>
      </c>
      <c r="L57" s="98">
        <v>47421</v>
      </c>
      <c r="M57" s="97">
        <v>42628</v>
      </c>
      <c r="N57" s="98">
        <v>49188</v>
      </c>
      <c r="O57" s="97">
        <v>44246</v>
      </c>
      <c r="P57" s="98">
        <v>51062</v>
      </c>
      <c r="Q57" s="97">
        <v>45327</v>
      </c>
      <c r="R57" s="98">
        <v>52510</v>
      </c>
      <c r="S57" s="97">
        <v>46340</v>
      </c>
      <c r="T57" s="98">
        <v>53922</v>
      </c>
      <c r="U57" s="97">
        <v>47588</v>
      </c>
      <c r="V57" s="98">
        <v>55624</v>
      </c>
      <c r="W57" s="97">
        <v>49010</v>
      </c>
      <c r="X57" s="99">
        <v>58236</v>
      </c>
    </row>
    <row r="58" spans="1:24" x14ac:dyDescent="0.25">
      <c r="A58" s="19" t="s">
        <v>93</v>
      </c>
      <c r="B58" s="58" t="s">
        <v>94</v>
      </c>
      <c r="C58" s="94">
        <v>40589</v>
      </c>
      <c r="D58" s="95">
        <v>90980</v>
      </c>
      <c r="E58" s="94">
        <v>49665</v>
      </c>
      <c r="F58" s="95">
        <v>77061</v>
      </c>
      <c r="G58" s="94">
        <v>52892</v>
      </c>
      <c r="H58" s="95">
        <v>81753</v>
      </c>
      <c r="I58" s="94">
        <v>59582</v>
      </c>
      <c r="J58" s="95">
        <v>90175</v>
      </c>
      <c r="K58" s="94">
        <v>61544</v>
      </c>
      <c r="L58" s="95">
        <v>93233</v>
      </c>
      <c r="M58" s="94">
        <v>59041</v>
      </c>
      <c r="N58" s="95">
        <v>91855</v>
      </c>
      <c r="O58" s="94">
        <v>60769</v>
      </c>
      <c r="P58" s="95">
        <v>94567</v>
      </c>
      <c r="Q58" s="94">
        <v>63865</v>
      </c>
      <c r="R58" s="95">
        <v>98755</v>
      </c>
      <c r="S58" s="94">
        <v>63495</v>
      </c>
      <c r="T58" s="95">
        <v>99170</v>
      </c>
      <c r="U58" s="94">
        <v>63760</v>
      </c>
      <c r="V58" s="95">
        <v>99635</v>
      </c>
      <c r="W58" s="94">
        <v>63760</v>
      </c>
      <c r="X58" s="96">
        <v>99635</v>
      </c>
    </row>
    <row r="59" spans="1:24" x14ac:dyDescent="0.25">
      <c r="A59" s="14" t="s">
        <v>95</v>
      </c>
      <c r="B59" s="59" t="s">
        <v>96</v>
      </c>
      <c r="C59" s="97">
        <v>38367</v>
      </c>
      <c r="D59" s="98">
        <v>38367</v>
      </c>
      <c r="E59" s="97">
        <v>38824</v>
      </c>
      <c r="F59" s="98">
        <v>38824</v>
      </c>
      <c r="G59" s="97">
        <v>48013</v>
      </c>
      <c r="H59" s="98">
        <v>48013</v>
      </c>
      <c r="I59" s="97">
        <v>53964</v>
      </c>
      <c r="J59" s="98">
        <v>53964</v>
      </c>
      <c r="K59" s="97">
        <v>53964</v>
      </c>
      <c r="L59" s="98">
        <v>53964</v>
      </c>
      <c r="M59" s="97">
        <v>54312</v>
      </c>
      <c r="N59" s="98">
        <v>54312</v>
      </c>
      <c r="O59" s="97">
        <v>46619</v>
      </c>
      <c r="P59" s="98">
        <v>46619</v>
      </c>
      <c r="Q59" s="97">
        <v>54727</v>
      </c>
      <c r="R59" s="98">
        <v>54727</v>
      </c>
      <c r="S59" s="97">
        <v>54445</v>
      </c>
      <c r="T59" s="98">
        <v>54445</v>
      </c>
      <c r="U59" s="97">
        <v>58685</v>
      </c>
      <c r="V59" s="98">
        <v>58685</v>
      </c>
      <c r="W59" s="97">
        <v>54734</v>
      </c>
      <c r="X59" s="99">
        <v>54734</v>
      </c>
    </row>
    <row r="60" spans="1:24" x14ac:dyDescent="0.25">
      <c r="A60" s="19" t="s">
        <v>95</v>
      </c>
      <c r="B60" s="58" t="s">
        <v>97</v>
      </c>
      <c r="C60" s="94">
        <v>18368</v>
      </c>
      <c r="D60" s="95">
        <v>43468</v>
      </c>
      <c r="E60" s="94">
        <v>20200</v>
      </c>
      <c r="F60" s="95">
        <v>47810</v>
      </c>
      <c r="G60" s="94">
        <v>22573</v>
      </c>
      <c r="H60" s="95">
        <v>48163</v>
      </c>
      <c r="I60" s="94">
        <v>26150</v>
      </c>
      <c r="J60" s="95">
        <v>61080</v>
      </c>
      <c r="K60" s="94">
        <v>27428</v>
      </c>
      <c r="L60" s="95">
        <v>64104</v>
      </c>
      <c r="M60" s="94">
        <v>28508</v>
      </c>
      <c r="N60" s="95">
        <v>66656</v>
      </c>
      <c r="O60" s="94">
        <v>29008</v>
      </c>
      <c r="P60" s="95">
        <v>67178</v>
      </c>
      <c r="Q60" s="94">
        <v>30174</v>
      </c>
      <c r="R60" s="95">
        <v>69840</v>
      </c>
      <c r="S60" s="94">
        <v>31437</v>
      </c>
      <c r="T60" s="95">
        <v>71103</v>
      </c>
      <c r="U60" s="94">
        <v>33064</v>
      </c>
      <c r="V60" s="95">
        <v>71824</v>
      </c>
      <c r="W60" s="94">
        <v>33956</v>
      </c>
      <c r="X60" s="96">
        <v>72716</v>
      </c>
    </row>
    <row r="61" spans="1:24" x14ac:dyDescent="0.25">
      <c r="A61" s="14" t="s">
        <v>98</v>
      </c>
      <c r="B61" s="59" t="s">
        <v>99</v>
      </c>
      <c r="C61" s="97">
        <v>11689</v>
      </c>
      <c r="D61" s="98">
        <v>22489</v>
      </c>
      <c r="E61" s="97">
        <v>12078</v>
      </c>
      <c r="F61" s="98">
        <v>22878</v>
      </c>
      <c r="G61" s="97">
        <v>13413</v>
      </c>
      <c r="H61" s="98">
        <v>24213</v>
      </c>
      <c r="I61" s="97">
        <v>15532</v>
      </c>
      <c r="J61" s="98">
        <v>26332</v>
      </c>
      <c r="K61" s="97">
        <v>16485</v>
      </c>
      <c r="L61" s="98">
        <v>27285</v>
      </c>
      <c r="M61" s="97">
        <v>15655</v>
      </c>
      <c r="N61" s="98">
        <v>26455</v>
      </c>
      <c r="O61" s="97">
        <v>17649</v>
      </c>
      <c r="P61" s="98">
        <v>28449</v>
      </c>
      <c r="Q61" s="97">
        <v>19411</v>
      </c>
      <c r="R61" s="98">
        <v>30211</v>
      </c>
      <c r="S61" s="97">
        <v>19292</v>
      </c>
      <c r="T61" s="98">
        <v>30092</v>
      </c>
      <c r="U61" s="97">
        <v>21412</v>
      </c>
      <c r="V61" s="98">
        <v>32212</v>
      </c>
      <c r="W61" s="97">
        <v>21332</v>
      </c>
      <c r="X61" s="99">
        <v>32132</v>
      </c>
    </row>
    <row r="62" spans="1:24" x14ac:dyDescent="0.25">
      <c r="A62" s="19" t="s">
        <v>98</v>
      </c>
      <c r="B62" s="58" t="s">
        <v>100</v>
      </c>
      <c r="C62" s="94">
        <v>12235</v>
      </c>
      <c r="D62" s="95">
        <v>22975</v>
      </c>
      <c r="E62" s="94">
        <v>14812</v>
      </c>
      <c r="F62" s="95">
        <v>25612</v>
      </c>
      <c r="G62" s="94">
        <v>16682</v>
      </c>
      <c r="H62" s="95">
        <v>27482</v>
      </c>
      <c r="I62" s="94">
        <v>18207</v>
      </c>
      <c r="J62" s="95">
        <v>29007</v>
      </c>
      <c r="K62" s="94">
        <v>19197</v>
      </c>
      <c r="L62" s="95">
        <v>30386</v>
      </c>
      <c r="M62" s="94">
        <v>19763</v>
      </c>
      <c r="N62" s="95">
        <v>31355</v>
      </c>
      <c r="O62" s="94">
        <v>22063</v>
      </c>
      <c r="P62" s="95">
        <v>33655</v>
      </c>
      <c r="Q62" s="94">
        <v>28513</v>
      </c>
      <c r="R62" s="95">
        <v>39655</v>
      </c>
      <c r="S62" s="94">
        <v>28083</v>
      </c>
      <c r="T62" s="95">
        <v>39675</v>
      </c>
      <c r="U62" s="94">
        <v>28094</v>
      </c>
      <c r="V62" s="95">
        <v>39686</v>
      </c>
      <c r="W62" s="94">
        <v>30460</v>
      </c>
      <c r="X62" s="96">
        <v>43735</v>
      </c>
    </row>
    <row r="63" spans="1:24" x14ac:dyDescent="0.25">
      <c r="A63" s="14" t="s">
        <v>98</v>
      </c>
      <c r="B63" s="59" t="s">
        <v>101</v>
      </c>
      <c r="C63" s="97">
        <v>23450</v>
      </c>
      <c r="D63" s="98">
        <v>34250</v>
      </c>
      <c r="E63" s="97">
        <v>16762</v>
      </c>
      <c r="F63" s="98">
        <v>27562</v>
      </c>
      <c r="G63" s="97">
        <v>18463</v>
      </c>
      <c r="H63" s="98">
        <v>29263</v>
      </c>
      <c r="I63" s="97">
        <v>18755</v>
      </c>
      <c r="J63" s="98">
        <v>48355</v>
      </c>
      <c r="K63" s="97">
        <v>19222</v>
      </c>
      <c r="L63" s="98">
        <v>30022</v>
      </c>
      <c r="M63" s="97">
        <v>20538</v>
      </c>
      <c r="N63" s="98">
        <v>31338</v>
      </c>
      <c r="O63" s="97">
        <v>22173</v>
      </c>
      <c r="P63" s="98">
        <v>32973</v>
      </c>
      <c r="Q63" s="97">
        <v>28331</v>
      </c>
      <c r="R63" s="98">
        <v>39131</v>
      </c>
      <c r="S63" s="97">
        <v>28341</v>
      </c>
      <c r="T63" s="98">
        <v>39141</v>
      </c>
      <c r="U63" s="97">
        <v>28357</v>
      </c>
      <c r="V63" s="98">
        <v>39157</v>
      </c>
      <c r="W63" s="97">
        <v>30874</v>
      </c>
      <c r="X63" s="99">
        <v>41674</v>
      </c>
    </row>
    <row r="64" spans="1:24" ht="14.5" x14ac:dyDescent="0.25">
      <c r="A64" s="19" t="s">
        <v>102</v>
      </c>
      <c r="B64" s="58" t="s">
        <v>375</v>
      </c>
      <c r="C64" s="94">
        <v>0</v>
      </c>
      <c r="D64" s="95">
        <v>0</v>
      </c>
      <c r="E64" s="94">
        <v>0</v>
      </c>
      <c r="F64" s="95">
        <v>0</v>
      </c>
      <c r="G64" s="94">
        <v>0</v>
      </c>
      <c r="H64" s="95">
        <v>0</v>
      </c>
      <c r="I64" s="94">
        <v>58000</v>
      </c>
      <c r="J64" s="95">
        <v>58000</v>
      </c>
      <c r="K64" s="94">
        <v>60900</v>
      </c>
      <c r="L64" s="95">
        <v>60900</v>
      </c>
      <c r="M64" s="94">
        <v>63336</v>
      </c>
      <c r="N64" s="95">
        <v>63336</v>
      </c>
      <c r="O64" s="94">
        <v>71306</v>
      </c>
      <c r="P64" s="95">
        <v>71306</v>
      </c>
      <c r="Q64" s="94">
        <v>68431</v>
      </c>
      <c r="R64" s="95">
        <v>68431</v>
      </c>
      <c r="S64" s="94">
        <v>71140</v>
      </c>
      <c r="T64" s="95">
        <v>71140</v>
      </c>
      <c r="U64" s="94">
        <v>75888</v>
      </c>
      <c r="V64" s="95">
        <v>75888</v>
      </c>
      <c r="W64" s="94">
        <v>77783</v>
      </c>
      <c r="X64" s="96">
        <v>77783</v>
      </c>
    </row>
    <row r="65" spans="1:24" ht="14.5" x14ac:dyDescent="0.25">
      <c r="A65" s="14" t="s">
        <v>102</v>
      </c>
      <c r="B65" s="59" t="s">
        <v>376</v>
      </c>
      <c r="C65" s="97">
        <v>0</v>
      </c>
      <c r="D65" s="98">
        <v>0</v>
      </c>
      <c r="E65" s="97">
        <v>0</v>
      </c>
      <c r="F65" s="98">
        <v>0</v>
      </c>
      <c r="G65" s="97">
        <v>0</v>
      </c>
      <c r="H65" s="98">
        <v>0</v>
      </c>
      <c r="I65" s="97">
        <v>0</v>
      </c>
      <c r="J65" s="98">
        <v>0</v>
      </c>
      <c r="K65" s="97">
        <v>0</v>
      </c>
      <c r="L65" s="98">
        <v>0</v>
      </c>
      <c r="M65" s="97">
        <v>32934</v>
      </c>
      <c r="N65" s="98">
        <v>61500</v>
      </c>
      <c r="O65" s="97">
        <v>32934</v>
      </c>
      <c r="P65" s="98">
        <v>61500</v>
      </c>
      <c r="Q65" s="97">
        <v>36094</v>
      </c>
      <c r="R65" s="98">
        <v>67374</v>
      </c>
      <c r="S65" s="97">
        <v>38061</v>
      </c>
      <c r="T65" s="98">
        <v>70561</v>
      </c>
      <c r="U65" s="97">
        <v>39496</v>
      </c>
      <c r="V65" s="98">
        <v>73264</v>
      </c>
      <c r="W65" s="97">
        <v>41117</v>
      </c>
      <c r="X65" s="99">
        <v>76202</v>
      </c>
    </row>
    <row r="66" spans="1:24" x14ac:dyDescent="0.25">
      <c r="A66" s="19" t="s">
        <v>105</v>
      </c>
      <c r="B66" s="58" t="s">
        <v>106</v>
      </c>
      <c r="C66" s="94">
        <v>19139</v>
      </c>
      <c r="D66" s="95">
        <v>38448</v>
      </c>
      <c r="E66" s="94">
        <v>20007</v>
      </c>
      <c r="F66" s="95">
        <v>43412</v>
      </c>
      <c r="G66" s="94">
        <v>26197</v>
      </c>
      <c r="H66" s="95">
        <v>49698</v>
      </c>
      <c r="I66" s="94">
        <v>26483</v>
      </c>
      <c r="J66" s="95">
        <v>50206</v>
      </c>
      <c r="K66" s="94">
        <v>37696</v>
      </c>
      <c r="L66" s="95">
        <v>61919</v>
      </c>
      <c r="M66" s="94">
        <v>32204</v>
      </c>
      <c r="N66" s="95">
        <v>56427</v>
      </c>
      <c r="O66" s="94">
        <v>35707</v>
      </c>
      <c r="P66" s="95">
        <v>60326</v>
      </c>
      <c r="Q66" s="94">
        <v>42756</v>
      </c>
      <c r="R66" s="95">
        <v>68370</v>
      </c>
      <c r="S66" s="94">
        <v>43716</v>
      </c>
      <c r="T66" s="95">
        <v>70355</v>
      </c>
      <c r="U66" s="94">
        <v>46171</v>
      </c>
      <c r="V66" s="95">
        <v>74675</v>
      </c>
      <c r="W66" s="94">
        <v>45152</v>
      </c>
      <c r="X66" s="96">
        <v>75647</v>
      </c>
    </row>
    <row r="67" spans="1:24" x14ac:dyDescent="0.25">
      <c r="A67" s="14" t="s">
        <v>107</v>
      </c>
      <c r="B67" s="59" t="s">
        <v>108</v>
      </c>
      <c r="C67" s="97">
        <v>19122</v>
      </c>
      <c r="D67" s="98">
        <v>45527</v>
      </c>
      <c r="E67" s="97">
        <v>20997</v>
      </c>
      <c r="F67" s="98">
        <v>50037</v>
      </c>
      <c r="G67" s="97">
        <v>23869</v>
      </c>
      <c r="H67" s="98">
        <v>50049</v>
      </c>
      <c r="I67" s="97">
        <v>27388</v>
      </c>
      <c r="J67" s="98">
        <v>50298</v>
      </c>
      <c r="K67" s="97">
        <v>32948</v>
      </c>
      <c r="L67" s="98">
        <v>53018</v>
      </c>
      <c r="M67" s="97">
        <v>36150</v>
      </c>
      <c r="N67" s="98">
        <v>56667</v>
      </c>
      <c r="O67" s="97">
        <v>39426</v>
      </c>
      <c r="P67" s="98">
        <v>60327</v>
      </c>
      <c r="Q67" s="97">
        <v>49615</v>
      </c>
      <c r="R67" s="98">
        <v>75819</v>
      </c>
      <c r="S67" s="97">
        <v>53258</v>
      </c>
      <c r="T67" s="98">
        <v>81626</v>
      </c>
      <c r="U67" s="97">
        <v>55668</v>
      </c>
      <c r="V67" s="98">
        <v>85060</v>
      </c>
      <c r="W67" s="97">
        <v>63795</v>
      </c>
      <c r="X67" s="99">
        <v>93294</v>
      </c>
    </row>
    <row r="68" spans="1:24" x14ac:dyDescent="0.25">
      <c r="A68" s="19" t="s">
        <v>109</v>
      </c>
      <c r="B68" s="58" t="s">
        <v>110</v>
      </c>
      <c r="C68" s="94">
        <v>14455</v>
      </c>
      <c r="D68" s="95">
        <v>36377</v>
      </c>
      <c r="E68" s="94">
        <v>14455</v>
      </c>
      <c r="F68" s="95">
        <v>36377</v>
      </c>
      <c r="G68" s="94">
        <v>14965</v>
      </c>
      <c r="H68" s="95">
        <v>37683</v>
      </c>
      <c r="I68" s="94">
        <v>21031</v>
      </c>
      <c r="J68" s="95">
        <v>55472</v>
      </c>
      <c r="K68" s="94">
        <v>22475</v>
      </c>
      <c r="L68" s="95">
        <v>58960</v>
      </c>
      <c r="M68" s="94">
        <v>25272</v>
      </c>
      <c r="N68" s="95">
        <v>63909</v>
      </c>
      <c r="O68" s="94">
        <v>28080</v>
      </c>
      <c r="P68" s="95">
        <v>67338</v>
      </c>
      <c r="Q68" s="94">
        <v>30051</v>
      </c>
      <c r="R68" s="95">
        <v>68904</v>
      </c>
      <c r="S68" s="94">
        <v>31995</v>
      </c>
      <c r="T68" s="95">
        <v>73224</v>
      </c>
      <c r="U68" s="94">
        <v>34533</v>
      </c>
      <c r="V68" s="95">
        <v>78813</v>
      </c>
      <c r="W68" s="94">
        <v>37584</v>
      </c>
      <c r="X68" s="96">
        <v>83106</v>
      </c>
    </row>
    <row r="69" spans="1:24" x14ac:dyDescent="0.25">
      <c r="A69" s="14" t="s">
        <v>111</v>
      </c>
      <c r="B69" s="59" t="s">
        <v>112</v>
      </c>
      <c r="C69" s="97">
        <v>34330</v>
      </c>
      <c r="D69" s="98">
        <v>43080</v>
      </c>
      <c r="E69" s="97">
        <v>36140</v>
      </c>
      <c r="F69" s="98">
        <v>44800</v>
      </c>
      <c r="G69" s="97">
        <v>38017</v>
      </c>
      <c r="H69" s="98">
        <v>46677</v>
      </c>
      <c r="I69" s="97">
        <v>39877</v>
      </c>
      <c r="J69" s="98">
        <v>48537</v>
      </c>
      <c r="K69" s="97">
        <v>40990</v>
      </c>
      <c r="L69" s="98">
        <v>49650</v>
      </c>
      <c r="M69" s="97">
        <v>43220</v>
      </c>
      <c r="N69" s="98">
        <v>51880</v>
      </c>
      <c r="O69" s="97">
        <v>45560</v>
      </c>
      <c r="P69" s="98">
        <v>54220</v>
      </c>
      <c r="Q69" s="97">
        <v>47830</v>
      </c>
      <c r="R69" s="98">
        <v>56490</v>
      </c>
      <c r="S69" s="97">
        <v>50090</v>
      </c>
      <c r="T69" s="98">
        <v>58750</v>
      </c>
      <c r="U69" s="97">
        <v>52000</v>
      </c>
      <c r="V69" s="98">
        <v>60660</v>
      </c>
      <c r="W69" s="97">
        <v>53855</v>
      </c>
      <c r="X69" s="99">
        <v>62515</v>
      </c>
    </row>
    <row r="70" spans="1:24" ht="13" thickBot="1" x14ac:dyDescent="0.3">
      <c r="A70" s="100" t="s">
        <v>113</v>
      </c>
      <c r="B70" s="101" t="s">
        <v>114</v>
      </c>
      <c r="C70" s="102">
        <v>8714</v>
      </c>
      <c r="D70" s="103">
        <v>17272</v>
      </c>
      <c r="E70" s="102">
        <v>9045</v>
      </c>
      <c r="F70" s="103">
        <v>17945</v>
      </c>
      <c r="G70" s="102">
        <v>9390</v>
      </c>
      <c r="H70" s="103">
        <v>9390</v>
      </c>
      <c r="I70" s="102">
        <v>10526</v>
      </c>
      <c r="J70" s="103">
        <v>10526</v>
      </c>
      <c r="K70" s="102">
        <v>10799</v>
      </c>
      <c r="L70" s="103">
        <v>20811</v>
      </c>
      <c r="M70" s="102">
        <v>10122</v>
      </c>
      <c r="N70" s="103">
        <v>20134</v>
      </c>
      <c r="O70" s="102">
        <v>9317</v>
      </c>
      <c r="P70" s="103">
        <v>19329</v>
      </c>
      <c r="Q70" s="102">
        <v>9975</v>
      </c>
      <c r="R70" s="103">
        <v>19987</v>
      </c>
      <c r="S70" s="102">
        <v>10183</v>
      </c>
      <c r="T70" s="103">
        <v>20395</v>
      </c>
      <c r="U70" s="102">
        <v>10396</v>
      </c>
      <c r="V70" s="103">
        <v>20812</v>
      </c>
      <c r="W70" s="102">
        <v>12955</v>
      </c>
      <c r="X70" s="104">
        <v>24955</v>
      </c>
    </row>
    <row r="71" spans="1:24" ht="13.5" thickBot="1" x14ac:dyDescent="0.3">
      <c r="A71" s="105"/>
      <c r="B71" s="106" t="s">
        <v>116</v>
      </c>
      <c r="C71" s="107">
        <v>25804</v>
      </c>
      <c r="D71" s="108">
        <v>37974</v>
      </c>
      <c r="E71" s="107">
        <v>28942</v>
      </c>
      <c r="F71" s="108">
        <v>41179</v>
      </c>
      <c r="G71" s="107">
        <v>31120</v>
      </c>
      <c r="H71" s="108">
        <v>43977</v>
      </c>
      <c r="I71" s="107">
        <v>35885</v>
      </c>
      <c r="J71" s="108">
        <v>49672</v>
      </c>
      <c r="K71" s="107">
        <v>38529</v>
      </c>
      <c r="L71" s="108">
        <v>53352</v>
      </c>
      <c r="M71" s="107">
        <v>42595</v>
      </c>
      <c r="N71" s="108">
        <v>58693</v>
      </c>
      <c r="O71" s="107">
        <v>44375</v>
      </c>
      <c r="P71" s="108">
        <v>60902</v>
      </c>
      <c r="Q71" s="107">
        <v>46280</v>
      </c>
      <c r="R71" s="108">
        <v>62953</v>
      </c>
      <c r="S71" s="107">
        <v>48796</v>
      </c>
      <c r="T71" s="108">
        <v>65809</v>
      </c>
      <c r="U71" s="107">
        <v>50770</v>
      </c>
      <c r="V71" s="108">
        <v>68403</v>
      </c>
      <c r="W71" s="107">
        <v>53002</v>
      </c>
      <c r="X71" s="108">
        <v>69905</v>
      </c>
    </row>
    <row r="72" spans="1:24" ht="14.5" x14ac:dyDescent="0.25">
      <c r="A72" s="49" t="s">
        <v>361</v>
      </c>
      <c r="B72" s="109"/>
      <c r="E72" s="110"/>
      <c r="Q72" s="110"/>
    </row>
    <row r="73" spans="1:24" x14ac:dyDescent="0.25">
      <c r="A73" s="109"/>
      <c r="B73" s="49" t="s">
        <v>363</v>
      </c>
      <c r="Q73" s="110"/>
    </row>
    <row r="74" spans="1:24" ht="20.5" x14ac:dyDescent="0.25">
      <c r="A74" s="49"/>
      <c r="B74" s="111" t="s">
        <v>364</v>
      </c>
    </row>
    <row r="75" spans="1:24" x14ac:dyDescent="0.25">
      <c r="A75" s="49"/>
      <c r="B75" s="49" t="s">
        <v>365</v>
      </c>
    </row>
    <row r="76" spans="1:24" ht="20.5" x14ac:dyDescent="0.25">
      <c r="A76" s="49"/>
      <c r="B76" s="111" t="s">
        <v>366</v>
      </c>
    </row>
    <row r="77" spans="1:24" x14ac:dyDescent="0.25">
      <c r="A77" s="49"/>
      <c r="B77" s="49" t="s">
        <v>367</v>
      </c>
    </row>
    <row r="78" spans="1:24" x14ac:dyDescent="0.25">
      <c r="A78" s="49"/>
      <c r="B78" s="109"/>
    </row>
    <row r="79" spans="1:24" ht="27" customHeight="1" x14ac:dyDescent="0.25">
      <c r="A79" s="707" t="s">
        <v>362</v>
      </c>
      <c r="B79" s="707"/>
    </row>
    <row r="80" spans="1:24" x14ac:dyDescent="0.25">
      <c r="A80" s="49" t="s">
        <v>359</v>
      </c>
      <c r="B80" s="109"/>
    </row>
  </sheetData>
  <autoFilter ref="A4:X4"/>
  <mergeCells count="15">
    <mergeCell ref="A79:B79"/>
    <mergeCell ref="A1:B1"/>
    <mergeCell ref="A2:B2"/>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64" fitToWidth="0" orientation="portrait" horizontalDpi="1200" verticalDpi="1200" r:id="rId1"/>
  <headerFooter>
    <oddHeader>&amp;L2018-19 Survey of Dental Education
Report 2 - Tuition, Admission, and Attrition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2"/>
  <sheetViews>
    <sheetView zoomScaleNormal="100" workbookViewId="0">
      <pane xSplit="2" ySplit="5" topLeftCell="C6" activePane="bottomRight" state="frozen"/>
      <selection pane="topRight" activeCell="C1" sqref="C1"/>
      <selection pane="bottomLeft" activeCell="A6" sqref="A6"/>
      <selection pane="bottomRight" sqref="A1:B2"/>
    </sheetView>
  </sheetViews>
  <sheetFormatPr defaultColWidth="9.1796875" defaultRowHeight="12.5" x14ac:dyDescent="0.25"/>
  <cols>
    <col min="1" max="1" width="5.7265625" style="3" customWidth="1"/>
    <col min="2" max="2" width="53.453125" style="3" customWidth="1"/>
    <col min="3" max="4" width="13.26953125" style="3" customWidth="1"/>
    <col min="5" max="5" width="14" style="3" customWidth="1"/>
    <col min="6" max="9" width="13.26953125" style="3" customWidth="1"/>
    <col min="10" max="10" width="14" style="3" customWidth="1"/>
    <col min="11" max="14" width="13.26953125" style="3" customWidth="1"/>
    <col min="15" max="15" width="14" style="3" customWidth="1"/>
    <col min="16" max="19" width="13.26953125" style="3" customWidth="1"/>
    <col min="20" max="20" width="14" style="3" customWidth="1"/>
    <col min="21" max="24" width="13.26953125" style="3" customWidth="1"/>
    <col min="25" max="25" width="14" style="3" customWidth="1"/>
    <col min="26" max="27" width="13.26953125" style="3" customWidth="1"/>
    <col min="28" max="16384" width="9.1796875" style="1"/>
  </cols>
  <sheetData>
    <row r="1" spans="1:27" x14ac:dyDescent="0.25">
      <c r="A1" s="708" t="s">
        <v>152</v>
      </c>
      <c r="B1" s="708"/>
    </row>
    <row r="2" spans="1:27" s="3" customFormat="1" x14ac:dyDescent="0.25">
      <c r="A2" s="708"/>
      <c r="B2" s="708"/>
    </row>
    <row r="3" spans="1:27" ht="13" thickBot="1" x14ac:dyDescent="0.3">
      <c r="A3" s="698" t="s">
        <v>1</v>
      </c>
      <c r="B3" s="698"/>
    </row>
    <row r="4" spans="1:27" s="3" customFormat="1" ht="12.75" customHeight="1" x14ac:dyDescent="0.3">
      <c r="A4" s="699"/>
      <c r="B4" s="709"/>
      <c r="C4" s="701" t="s">
        <v>2</v>
      </c>
      <c r="D4" s="703"/>
      <c r="E4" s="703"/>
      <c r="F4" s="703"/>
      <c r="G4" s="702"/>
      <c r="H4" s="701" t="s">
        <v>3</v>
      </c>
      <c r="I4" s="703"/>
      <c r="J4" s="703"/>
      <c r="K4" s="703"/>
      <c r="L4" s="702"/>
      <c r="M4" s="701" t="s">
        <v>4</v>
      </c>
      <c r="N4" s="703"/>
      <c r="O4" s="703"/>
      <c r="P4" s="703"/>
      <c r="Q4" s="702"/>
      <c r="R4" s="701" t="s">
        <v>5</v>
      </c>
      <c r="S4" s="703"/>
      <c r="T4" s="703"/>
      <c r="U4" s="703"/>
      <c r="V4" s="702"/>
      <c r="W4" s="703" t="s">
        <v>406</v>
      </c>
      <c r="X4" s="703"/>
      <c r="Y4" s="703"/>
      <c r="Z4" s="703"/>
      <c r="AA4" s="704"/>
    </row>
    <row r="5" spans="1:27" s="3" customFormat="1" ht="42" customHeight="1" x14ac:dyDescent="0.3">
      <c r="A5" s="87" t="s">
        <v>7</v>
      </c>
      <c r="B5" s="127" t="s">
        <v>8</v>
      </c>
      <c r="C5" s="209" t="s">
        <v>153</v>
      </c>
      <c r="D5" s="210" t="s">
        <v>154</v>
      </c>
      <c r="E5" s="210" t="s">
        <v>155</v>
      </c>
      <c r="F5" s="210" t="s">
        <v>156</v>
      </c>
      <c r="G5" s="211" t="s">
        <v>157</v>
      </c>
      <c r="H5" s="209" t="s">
        <v>153</v>
      </c>
      <c r="I5" s="210" t="s">
        <v>154</v>
      </c>
      <c r="J5" s="210" t="s">
        <v>155</v>
      </c>
      <c r="K5" s="210" t="s">
        <v>156</v>
      </c>
      <c r="L5" s="211" t="s">
        <v>157</v>
      </c>
      <c r="M5" s="209" t="s">
        <v>153</v>
      </c>
      <c r="N5" s="210" t="s">
        <v>154</v>
      </c>
      <c r="O5" s="210" t="s">
        <v>155</v>
      </c>
      <c r="P5" s="210" t="s">
        <v>156</v>
      </c>
      <c r="Q5" s="211" t="s">
        <v>157</v>
      </c>
      <c r="R5" s="209" t="s">
        <v>153</v>
      </c>
      <c r="S5" s="210" t="s">
        <v>154</v>
      </c>
      <c r="T5" s="210" t="s">
        <v>155</v>
      </c>
      <c r="U5" s="210" t="s">
        <v>156</v>
      </c>
      <c r="V5" s="211" t="s">
        <v>157</v>
      </c>
      <c r="W5" s="210" t="s">
        <v>153</v>
      </c>
      <c r="X5" s="210" t="s">
        <v>154</v>
      </c>
      <c r="Y5" s="210" t="s">
        <v>155</v>
      </c>
      <c r="Z5" s="210" t="s">
        <v>156</v>
      </c>
      <c r="AA5" s="212" t="s">
        <v>157</v>
      </c>
    </row>
    <row r="6" spans="1:27" x14ac:dyDescent="0.25">
      <c r="A6" s="128" t="s">
        <v>11</v>
      </c>
      <c r="B6" s="129" t="s">
        <v>12</v>
      </c>
      <c r="C6" s="91">
        <v>4649</v>
      </c>
      <c r="D6" s="130">
        <v>0</v>
      </c>
      <c r="E6" s="130">
        <v>0</v>
      </c>
      <c r="F6" s="130">
        <v>0</v>
      </c>
      <c r="G6" s="92">
        <v>2068</v>
      </c>
      <c r="H6" s="91">
        <v>3477</v>
      </c>
      <c r="I6" s="130">
        <v>0</v>
      </c>
      <c r="J6" s="130">
        <v>0</v>
      </c>
      <c r="K6" s="130">
        <v>500</v>
      </c>
      <c r="L6" s="92">
        <v>2068</v>
      </c>
      <c r="M6" s="91">
        <v>3567</v>
      </c>
      <c r="N6" s="130">
        <v>0</v>
      </c>
      <c r="O6" s="130">
        <v>0</v>
      </c>
      <c r="P6" s="130">
        <v>500</v>
      </c>
      <c r="Q6" s="131">
        <v>2068</v>
      </c>
      <c r="R6" s="132">
        <v>1304</v>
      </c>
      <c r="S6" s="133">
        <v>0</v>
      </c>
      <c r="T6" s="133">
        <v>0</v>
      </c>
      <c r="U6" s="133">
        <v>500</v>
      </c>
      <c r="V6" s="131">
        <v>2068</v>
      </c>
      <c r="W6" s="132">
        <v>12997</v>
      </c>
      <c r="X6" s="133">
        <v>0</v>
      </c>
      <c r="Y6" s="133">
        <v>0</v>
      </c>
      <c r="Z6" s="133">
        <v>1500</v>
      </c>
      <c r="AA6" s="134">
        <v>8272</v>
      </c>
    </row>
    <row r="7" spans="1:27" x14ac:dyDescent="0.25">
      <c r="A7" s="135" t="s">
        <v>13</v>
      </c>
      <c r="B7" s="136" t="s">
        <v>14</v>
      </c>
      <c r="C7" s="94">
        <v>4050</v>
      </c>
      <c r="D7" s="137">
        <v>5957</v>
      </c>
      <c r="E7" s="137">
        <v>3951</v>
      </c>
      <c r="F7" s="137">
        <v>120</v>
      </c>
      <c r="G7" s="95">
        <v>0</v>
      </c>
      <c r="H7" s="94">
        <v>4050</v>
      </c>
      <c r="I7" s="137">
        <v>3000</v>
      </c>
      <c r="J7" s="137">
        <v>6896</v>
      </c>
      <c r="K7" s="137">
        <v>120</v>
      </c>
      <c r="L7" s="95">
        <v>0</v>
      </c>
      <c r="M7" s="94">
        <v>4050</v>
      </c>
      <c r="N7" s="137">
        <v>3000</v>
      </c>
      <c r="O7" s="137">
        <v>2897</v>
      </c>
      <c r="P7" s="137">
        <v>120</v>
      </c>
      <c r="Q7" s="95">
        <v>0</v>
      </c>
      <c r="R7" s="94">
        <v>4783</v>
      </c>
      <c r="S7" s="137">
        <v>3000</v>
      </c>
      <c r="T7" s="137">
        <v>2486</v>
      </c>
      <c r="U7" s="137">
        <v>120</v>
      </c>
      <c r="V7" s="95">
        <v>0</v>
      </c>
      <c r="W7" s="94">
        <v>16933</v>
      </c>
      <c r="X7" s="137">
        <v>14957</v>
      </c>
      <c r="Y7" s="137">
        <v>16230</v>
      </c>
      <c r="Z7" s="137">
        <v>480</v>
      </c>
      <c r="AA7" s="138">
        <v>0</v>
      </c>
    </row>
    <row r="8" spans="1:27" x14ac:dyDescent="0.25">
      <c r="A8" s="128" t="s">
        <v>13</v>
      </c>
      <c r="B8" s="129" t="s">
        <v>15</v>
      </c>
      <c r="C8" s="97">
        <v>679</v>
      </c>
      <c r="D8" s="139">
        <v>3427</v>
      </c>
      <c r="E8" s="139">
        <v>2295</v>
      </c>
      <c r="F8" s="139">
        <v>12759</v>
      </c>
      <c r="G8" s="98">
        <v>3279</v>
      </c>
      <c r="H8" s="97">
        <v>679</v>
      </c>
      <c r="I8" s="139">
        <v>2352</v>
      </c>
      <c r="J8" s="139">
        <v>1974</v>
      </c>
      <c r="K8" s="139">
        <v>11216</v>
      </c>
      <c r="L8" s="98">
        <v>3279</v>
      </c>
      <c r="M8" s="97">
        <v>679</v>
      </c>
      <c r="N8" s="139">
        <v>2352</v>
      </c>
      <c r="O8" s="139">
        <v>150</v>
      </c>
      <c r="P8" s="139">
        <v>11216</v>
      </c>
      <c r="Q8" s="98">
        <v>3279</v>
      </c>
      <c r="R8" s="97">
        <v>679</v>
      </c>
      <c r="S8" s="139">
        <v>2352</v>
      </c>
      <c r="T8" s="139">
        <v>150</v>
      </c>
      <c r="U8" s="139">
        <v>11216</v>
      </c>
      <c r="V8" s="98">
        <v>3507</v>
      </c>
      <c r="W8" s="97">
        <v>2716</v>
      </c>
      <c r="X8" s="139">
        <v>10483</v>
      </c>
      <c r="Y8" s="139">
        <v>4569</v>
      </c>
      <c r="Z8" s="139">
        <v>46407</v>
      </c>
      <c r="AA8" s="140">
        <v>13344</v>
      </c>
    </row>
    <row r="9" spans="1:27" ht="14.5" x14ac:dyDescent="0.25">
      <c r="A9" s="19" t="s">
        <v>16</v>
      </c>
      <c r="B9" s="136" t="s">
        <v>357</v>
      </c>
      <c r="C9" s="94">
        <v>4666</v>
      </c>
      <c r="D9" s="137">
        <v>12710</v>
      </c>
      <c r="E9" s="137">
        <v>1600</v>
      </c>
      <c r="F9" s="137">
        <v>0</v>
      </c>
      <c r="G9" s="95">
        <v>3184</v>
      </c>
      <c r="H9" s="94">
        <v>5801</v>
      </c>
      <c r="I9" s="137">
        <v>2333</v>
      </c>
      <c r="J9" s="137">
        <v>800</v>
      </c>
      <c r="K9" s="137">
        <v>0</v>
      </c>
      <c r="L9" s="95">
        <v>3184</v>
      </c>
      <c r="M9" s="94">
        <v>6966</v>
      </c>
      <c r="N9" s="137">
        <v>0</v>
      </c>
      <c r="O9" s="137">
        <v>800</v>
      </c>
      <c r="P9" s="137">
        <v>0</v>
      </c>
      <c r="Q9" s="95">
        <v>3184</v>
      </c>
      <c r="R9" s="94">
        <v>0</v>
      </c>
      <c r="S9" s="137">
        <v>0</v>
      </c>
      <c r="T9" s="137">
        <v>0</v>
      </c>
      <c r="U9" s="137">
        <v>0</v>
      </c>
      <c r="V9" s="95">
        <v>0</v>
      </c>
      <c r="W9" s="94">
        <v>17433</v>
      </c>
      <c r="X9" s="137">
        <v>15043</v>
      </c>
      <c r="Y9" s="137">
        <v>3200</v>
      </c>
      <c r="Z9" s="137">
        <v>0</v>
      </c>
      <c r="AA9" s="138">
        <v>9552</v>
      </c>
    </row>
    <row r="10" spans="1:27" x14ac:dyDescent="0.25">
      <c r="A10" s="14" t="s">
        <v>16</v>
      </c>
      <c r="B10" s="129" t="s">
        <v>18</v>
      </c>
      <c r="C10" s="97">
        <v>1534</v>
      </c>
      <c r="D10" s="139">
        <v>14031</v>
      </c>
      <c r="E10" s="139">
        <v>0</v>
      </c>
      <c r="F10" s="139">
        <v>0</v>
      </c>
      <c r="G10" s="98">
        <v>5060</v>
      </c>
      <c r="H10" s="97">
        <v>1534</v>
      </c>
      <c r="I10" s="139">
        <v>9888</v>
      </c>
      <c r="J10" s="139">
        <v>0</v>
      </c>
      <c r="K10" s="139">
        <v>0</v>
      </c>
      <c r="L10" s="98">
        <v>5060</v>
      </c>
      <c r="M10" s="97">
        <v>1534</v>
      </c>
      <c r="N10" s="139">
        <v>9081</v>
      </c>
      <c r="O10" s="139">
        <v>0</v>
      </c>
      <c r="P10" s="139">
        <v>0</v>
      </c>
      <c r="Q10" s="98">
        <v>5060</v>
      </c>
      <c r="R10" s="97">
        <v>1534</v>
      </c>
      <c r="S10" s="139">
        <v>10353</v>
      </c>
      <c r="T10" s="139">
        <v>0</v>
      </c>
      <c r="U10" s="139">
        <v>0</v>
      </c>
      <c r="V10" s="98">
        <v>5060</v>
      </c>
      <c r="W10" s="97">
        <v>6136</v>
      </c>
      <c r="X10" s="139">
        <v>43353</v>
      </c>
      <c r="Y10" s="139">
        <v>0</v>
      </c>
      <c r="Z10" s="139">
        <v>0</v>
      </c>
      <c r="AA10" s="140">
        <v>20240</v>
      </c>
    </row>
    <row r="11" spans="1:27" x14ac:dyDescent="0.25">
      <c r="A11" s="19" t="s">
        <v>16</v>
      </c>
      <c r="B11" s="136" t="s">
        <v>19</v>
      </c>
      <c r="C11" s="94">
        <v>0</v>
      </c>
      <c r="D11" s="137">
        <v>13128</v>
      </c>
      <c r="E11" s="137">
        <v>1600</v>
      </c>
      <c r="F11" s="137">
        <v>5080</v>
      </c>
      <c r="G11" s="95">
        <v>3902</v>
      </c>
      <c r="H11" s="94">
        <v>0</v>
      </c>
      <c r="I11" s="137">
        <v>8408</v>
      </c>
      <c r="J11" s="137">
        <v>1500</v>
      </c>
      <c r="K11" s="137">
        <v>4090</v>
      </c>
      <c r="L11" s="95">
        <v>3902</v>
      </c>
      <c r="M11" s="94">
        <v>0</v>
      </c>
      <c r="N11" s="137">
        <v>0</v>
      </c>
      <c r="O11" s="137">
        <v>400</v>
      </c>
      <c r="P11" s="137">
        <v>2785</v>
      </c>
      <c r="Q11" s="95">
        <v>3902</v>
      </c>
      <c r="R11" s="94">
        <v>0</v>
      </c>
      <c r="S11" s="137">
        <v>0</v>
      </c>
      <c r="T11" s="137">
        <v>0</v>
      </c>
      <c r="U11" s="137">
        <v>3520</v>
      </c>
      <c r="V11" s="95">
        <v>3902</v>
      </c>
      <c r="W11" s="94">
        <v>0</v>
      </c>
      <c r="X11" s="137">
        <v>21536</v>
      </c>
      <c r="Y11" s="137">
        <v>3500</v>
      </c>
      <c r="Z11" s="137">
        <v>15475</v>
      </c>
      <c r="AA11" s="138">
        <v>15608</v>
      </c>
    </row>
    <row r="12" spans="1:27" x14ac:dyDescent="0.25">
      <c r="A12" s="14" t="s">
        <v>16</v>
      </c>
      <c r="B12" s="129" t="s">
        <v>20</v>
      </c>
      <c r="C12" s="97">
        <v>151</v>
      </c>
      <c r="D12" s="139">
        <v>14809</v>
      </c>
      <c r="E12" s="139">
        <v>3130</v>
      </c>
      <c r="F12" s="139">
        <v>733</v>
      </c>
      <c r="G12" s="98">
        <v>3088</v>
      </c>
      <c r="H12" s="97">
        <v>96</v>
      </c>
      <c r="I12" s="139">
        <v>7510</v>
      </c>
      <c r="J12" s="139">
        <v>2065</v>
      </c>
      <c r="K12" s="139">
        <v>313</v>
      </c>
      <c r="L12" s="98">
        <v>3088</v>
      </c>
      <c r="M12" s="97">
        <v>96</v>
      </c>
      <c r="N12" s="139">
        <v>4824</v>
      </c>
      <c r="O12" s="139">
        <v>345</v>
      </c>
      <c r="P12" s="139">
        <v>313</v>
      </c>
      <c r="Q12" s="98">
        <v>3088</v>
      </c>
      <c r="R12" s="97">
        <v>96</v>
      </c>
      <c r="S12" s="139">
        <v>3316</v>
      </c>
      <c r="T12" s="139">
        <v>345</v>
      </c>
      <c r="U12" s="139">
        <v>258</v>
      </c>
      <c r="V12" s="98">
        <v>2739</v>
      </c>
      <c r="W12" s="97">
        <v>439</v>
      </c>
      <c r="X12" s="139">
        <v>30459</v>
      </c>
      <c r="Y12" s="139">
        <v>5885</v>
      </c>
      <c r="Z12" s="139">
        <v>1617</v>
      </c>
      <c r="AA12" s="140">
        <v>12003</v>
      </c>
    </row>
    <row r="13" spans="1:27" x14ac:dyDescent="0.25">
      <c r="A13" s="19" t="s">
        <v>16</v>
      </c>
      <c r="B13" s="136" t="s">
        <v>21</v>
      </c>
      <c r="C13" s="94">
        <v>4167</v>
      </c>
      <c r="D13" s="137">
        <v>13346</v>
      </c>
      <c r="E13" s="137">
        <v>1157</v>
      </c>
      <c r="F13" s="137">
        <v>4144</v>
      </c>
      <c r="G13" s="95">
        <v>0</v>
      </c>
      <c r="H13" s="94">
        <v>4183</v>
      </c>
      <c r="I13" s="137">
        <v>6148</v>
      </c>
      <c r="J13" s="137">
        <v>2566</v>
      </c>
      <c r="K13" s="137">
        <v>1943</v>
      </c>
      <c r="L13" s="95">
        <v>0</v>
      </c>
      <c r="M13" s="94">
        <v>4163</v>
      </c>
      <c r="N13" s="137">
        <v>1826</v>
      </c>
      <c r="O13" s="137">
        <v>1021</v>
      </c>
      <c r="P13" s="137">
        <v>1413</v>
      </c>
      <c r="Q13" s="95">
        <v>0</v>
      </c>
      <c r="R13" s="94">
        <v>4079</v>
      </c>
      <c r="S13" s="137">
        <v>96</v>
      </c>
      <c r="T13" s="137">
        <v>384</v>
      </c>
      <c r="U13" s="137">
        <v>1924</v>
      </c>
      <c r="V13" s="95">
        <v>0</v>
      </c>
      <c r="W13" s="94">
        <v>16592</v>
      </c>
      <c r="X13" s="137">
        <v>21416</v>
      </c>
      <c r="Y13" s="137">
        <v>5128</v>
      </c>
      <c r="Z13" s="137">
        <v>9424</v>
      </c>
      <c r="AA13" s="138">
        <v>0</v>
      </c>
    </row>
    <row r="14" spans="1:27" x14ac:dyDescent="0.25">
      <c r="A14" s="14" t="s">
        <v>16</v>
      </c>
      <c r="B14" s="129" t="s">
        <v>22</v>
      </c>
      <c r="C14" s="97">
        <v>40</v>
      </c>
      <c r="D14" s="139">
        <v>10757</v>
      </c>
      <c r="E14" s="139">
        <v>1302</v>
      </c>
      <c r="F14" s="139">
        <v>305</v>
      </c>
      <c r="G14" s="98">
        <v>1467</v>
      </c>
      <c r="H14" s="97">
        <v>40</v>
      </c>
      <c r="I14" s="139">
        <v>6330</v>
      </c>
      <c r="J14" s="139">
        <v>1179</v>
      </c>
      <c r="K14" s="139">
        <v>156</v>
      </c>
      <c r="L14" s="98">
        <v>1467</v>
      </c>
      <c r="M14" s="97">
        <v>40</v>
      </c>
      <c r="N14" s="139">
        <v>6330</v>
      </c>
      <c r="O14" s="139">
        <v>1074</v>
      </c>
      <c r="P14" s="139">
        <v>246</v>
      </c>
      <c r="Q14" s="98">
        <v>1467</v>
      </c>
      <c r="R14" s="97">
        <v>40</v>
      </c>
      <c r="S14" s="139">
        <v>6330</v>
      </c>
      <c r="T14" s="139">
        <v>928</v>
      </c>
      <c r="U14" s="139">
        <v>156</v>
      </c>
      <c r="V14" s="98">
        <v>1467</v>
      </c>
      <c r="W14" s="97">
        <v>160</v>
      </c>
      <c r="X14" s="139">
        <v>29747</v>
      </c>
      <c r="Y14" s="139">
        <v>4483</v>
      </c>
      <c r="Z14" s="139">
        <v>863</v>
      </c>
      <c r="AA14" s="140">
        <v>5868</v>
      </c>
    </row>
    <row r="15" spans="1:27" x14ac:dyDescent="0.25">
      <c r="A15" s="19" t="s">
        <v>23</v>
      </c>
      <c r="B15" s="136" t="s">
        <v>24</v>
      </c>
      <c r="C15" s="94">
        <v>512</v>
      </c>
      <c r="D15" s="137">
        <v>4210</v>
      </c>
      <c r="E15" s="137">
        <v>1300</v>
      </c>
      <c r="F15" s="137">
        <v>5050</v>
      </c>
      <c r="G15" s="95">
        <v>4186</v>
      </c>
      <c r="H15" s="94">
        <v>372</v>
      </c>
      <c r="I15" s="137">
        <v>4210</v>
      </c>
      <c r="J15" s="137">
        <v>1300</v>
      </c>
      <c r="K15" s="137">
        <v>100</v>
      </c>
      <c r="L15" s="95">
        <v>4186</v>
      </c>
      <c r="M15" s="94">
        <v>372</v>
      </c>
      <c r="N15" s="137">
        <v>4210</v>
      </c>
      <c r="O15" s="137">
        <v>1300</v>
      </c>
      <c r="P15" s="137">
        <v>100</v>
      </c>
      <c r="Q15" s="95">
        <v>4186</v>
      </c>
      <c r="R15" s="94">
        <v>372</v>
      </c>
      <c r="S15" s="137">
        <v>4210</v>
      </c>
      <c r="T15" s="137">
        <v>1300</v>
      </c>
      <c r="U15" s="137">
        <v>100</v>
      </c>
      <c r="V15" s="95">
        <v>4186</v>
      </c>
      <c r="W15" s="94">
        <v>1628</v>
      </c>
      <c r="X15" s="137">
        <v>16840</v>
      </c>
      <c r="Y15" s="137">
        <v>5200</v>
      </c>
      <c r="Z15" s="137">
        <v>5350</v>
      </c>
      <c r="AA15" s="138">
        <v>16744</v>
      </c>
    </row>
    <row r="16" spans="1:27" x14ac:dyDescent="0.25">
      <c r="A16" s="14" t="s">
        <v>25</v>
      </c>
      <c r="B16" s="129" t="s">
        <v>26</v>
      </c>
      <c r="C16" s="97">
        <v>2538</v>
      </c>
      <c r="D16" s="139">
        <v>4563</v>
      </c>
      <c r="E16" s="139">
        <v>850</v>
      </c>
      <c r="F16" s="139">
        <v>1891</v>
      </c>
      <c r="G16" s="98">
        <v>3104</v>
      </c>
      <c r="H16" s="97">
        <v>2538</v>
      </c>
      <c r="I16" s="139">
        <v>4307</v>
      </c>
      <c r="J16" s="139">
        <v>750</v>
      </c>
      <c r="K16" s="139">
        <v>125</v>
      </c>
      <c r="L16" s="98">
        <v>3104</v>
      </c>
      <c r="M16" s="97">
        <v>2538</v>
      </c>
      <c r="N16" s="139">
        <v>400</v>
      </c>
      <c r="O16" s="139">
        <v>700</v>
      </c>
      <c r="P16" s="139">
        <v>125</v>
      </c>
      <c r="Q16" s="98">
        <v>3104</v>
      </c>
      <c r="R16" s="97">
        <v>2538</v>
      </c>
      <c r="S16" s="139">
        <v>400</v>
      </c>
      <c r="T16" s="139">
        <v>400</v>
      </c>
      <c r="U16" s="139">
        <v>275</v>
      </c>
      <c r="V16" s="98">
        <v>3104</v>
      </c>
      <c r="W16" s="97">
        <v>10152</v>
      </c>
      <c r="X16" s="139">
        <v>9670</v>
      </c>
      <c r="Y16" s="139">
        <v>2700</v>
      </c>
      <c r="Z16" s="139">
        <v>2416</v>
      </c>
      <c r="AA16" s="140">
        <v>12416</v>
      </c>
    </row>
    <row r="17" spans="1:27" x14ac:dyDescent="0.25">
      <c r="A17" s="19" t="s">
        <v>27</v>
      </c>
      <c r="B17" s="136" t="s">
        <v>28</v>
      </c>
      <c r="C17" s="94">
        <v>1575</v>
      </c>
      <c r="D17" s="137">
        <v>10523</v>
      </c>
      <c r="E17" s="137">
        <v>0</v>
      </c>
      <c r="F17" s="137">
        <v>768</v>
      </c>
      <c r="G17" s="95">
        <v>0</v>
      </c>
      <c r="H17" s="94">
        <v>1575</v>
      </c>
      <c r="I17" s="137">
        <v>11040</v>
      </c>
      <c r="J17" s="137">
        <v>0</v>
      </c>
      <c r="K17" s="137">
        <v>1066</v>
      </c>
      <c r="L17" s="95">
        <v>0</v>
      </c>
      <c r="M17" s="94">
        <v>1575</v>
      </c>
      <c r="N17" s="137">
        <v>6528</v>
      </c>
      <c r="O17" s="137">
        <v>0</v>
      </c>
      <c r="P17" s="137">
        <v>1908</v>
      </c>
      <c r="Q17" s="95">
        <v>0</v>
      </c>
      <c r="R17" s="94">
        <v>1575</v>
      </c>
      <c r="S17" s="137">
        <v>2200</v>
      </c>
      <c r="T17" s="137">
        <v>1562</v>
      </c>
      <c r="U17" s="137">
        <v>608</v>
      </c>
      <c r="V17" s="95">
        <v>0</v>
      </c>
      <c r="W17" s="94">
        <v>6300</v>
      </c>
      <c r="X17" s="137">
        <v>30291</v>
      </c>
      <c r="Y17" s="137">
        <v>1562</v>
      </c>
      <c r="Z17" s="137">
        <v>4350</v>
      </c>
      <c r="AA17" s="138">
        <v>0</v>
      </c>
    </row>
    <row r="18" spans="1:27" x14ac:dyDescent="0.25">
      <c r="A18" s="14" t="s">
        <v>29</v>
      </c>
      <c r="B18" s="129" t="s">
        <v>30</v>
      </c>
      <c r="C18" s="97">
        <v>4154</v>
      </c>
      <c r="D18" s="139">
        <v>10612</v>
      </c>
      <c r="E18" s="139">
        <v>1440</v>
      </c>
      <c r="F18" s="139">
        <v>0</v>
      </c>
      <c r="G18" s="98">
        <v>0</v>
      </c>
      <c r="H18" s="97">
        <v>4154</v>
      </c>
      <c r="I18" s="139">
        <v>8802</v>
      </c>
      <c r="J18" s="139">
        <v>1440</v>
      </c>
      <c r="K18" s="139">
        <v>0</v>
      </c>
      <c r="L18" s="98">
        <v>0</v>
      </c>
      <c r="M18" s="97">
        <v>4154</v>
      </c>
      <c r="N18" s="139">
        <v>8619</v>
      </c>
      <c r="O18" s="139">
        <v>1440</v>
      </c>
      <c r="P18" s="139">
        <v>0</v>
      </c>
      <c r="Q18" s="98">
        <v>0</v>
      </c>
      <c r="R18" s="97">
        <v>4154</v>
      </c>
      <c r="S18" s="139">
        <v>5452</v>
      </c>
      <c r="T18" s="139">
        <v>1440</v>
      </c>
      <c r="U18" s="139">
        <v>0</v>
      </c>
      <c r="V18" s="98">
        <v>0</v>
      </c>
      <c r="W18" s="97">
        <v>16616</v>
      </c>
      <c r="X18" s="139">
        <v>33485</v>
      </c>
      <c r="Y18" s="139">
        <v>5760</v>
      </c>
      <c r="Z18" s="139">
        <v>0</v>
      </c>
      <c r="AA18" s="140">
        <v>0</v>
      </c>
    </row>
    <row r="19" spans="1:27" x14ac:dyDescent="0.25">
      <c r="A19" s="19" t="s">
        <v>29</v>
      </c>
      <c r="B19" s="136" t="s">
        <v>31</v>
      </c>
      <c r="C19" s="94">
        <v>1584</v>
      </c>
      <c r="D19" s="137">
        <v>13200</v>
      </c>
      <c r="E19" s="137">
        <v>3800</v>
      </c>
      <c r="F19" s="137">
        <v>900</v>
      </c>
      <c r="G19" s="95">
        <v>2299</v>
      </c>
      <c r="H19" s="94">
        <v>1584</v>
      </c>
      <c r="I19" s="137">
        <v>10400</v>
      </c>
      <c r="J19" s="137">
        <v>4300</v>
      </c>
      <c r="K19" s="137">
        <v>400</v>
      </c>
      <c r="L19" s="95">
        <v>2299</v>
      </c>
      <c r="M19" s="94">
        <v>1584</v>
      </c>
      <c r="N19" s="137">
        <v>5200</v>
      </c>
      <c r="O19" s="137">
        <v>5200</v>
      </c>
      <c r="P19" s="137">
        <v>400</v>
      </c>
      <c r="Q19" s="95">
        <v>2299</v>
      </c>
      <c r="R19" s="94">
        <v>1105</v>
      </c>
      <c r="S19" s="137">
        <v>4200</v>
      </c>
      <c r="T19" s="137">
        <v>5100</v>
      </c>
      <c r="U19" s="137">
        <v>400</v>
      </c>
      <c r="V19" s="95">
        <v>2299</v>
      </c>
      <c r="W19" s="94">
        <v>5857</v>
      </c>
      <c r="X19" s="137">
        <v>33000</v>
      </c>
      <c r="Y19" s="137">
        <v>18400</v>
      </c>
      <c r="Z19" s="137">
        <v>2100</v>
      </c>
      <c r="AA19" s="138">
        <v>9196</v>
      </c>
    </row>
    <row r="20" spans="1:27" x14ac:dyDescent="0.25">
      <c r="A20" s="14" t="s">
        <v>29</v>
      </c>
      <c r="B20" s="129" t="s">
        <v>32</v>
      </c>
      <c r="C20" s="97">
        <v>950</v>
      </c>
      <c r="D20" s="139">
        <v>9817</v>
      </c>
      <c r="E20" s="139">
        <v>1085</v>
      </c>
      <c r="F20" s="139">
        <v>0</v>
      </c>
      <c r="G20" s="98">
        <v>4163</v>
      </c>
      <c r="H20" s="97">
        <v>950</v>
      </c>
      <c r="I20" s="139">
        <v>6183</v>
      </c>
      <c r="J20" s="139">
        <v>1056</v>
      </c>
      <c r="K20" s="139">
        <v>495</v>
      </c>
      <c r="L20" s="98">
        <v>4163</v>
      </c>
      <c r="M20" s="97">
        <v>950</v>
      </c>
      <c r="N20" s="139">
        <v>2583</v>
      </c>
      <c r="O20" s="139">
        <v>921</v>
      </c>
      <c r="P20" s="139">
        <v>2385</v>
      </c>
      <c r="Q20" s="98">
        <v>4163</v>
      </c>
      <c r="R20" s="97">
        <v>950</v>
      </c>
      <c r="S20" s="139">
        <v>0</v>
      </c>
      <c r="T20" s="139">
        <v>959</v>
      </c>
      <c r="U20" s="139">
        <v>480</v>
      </c>
      <c r="V20" s="98">
        <v>4163</v>
      </c>
      <c r="W20" s="97">
        <v>3800</v>
      </c>
      <c r="X20" s="139">
        <v>18583</v>
      </c>
      <c r="Y20" s="139">
        <v>4021</v>
      </c>
      <c r="Z20" s="139">
        <v>3360</v>
      </c>
      <c r="AA20" s="140">
        <v>16652</v>
      </c>
    </row>
    <row r="21" spans="1:27" x14ac:dyDescent="0.25">
      <c r="A21" s="19" t="s">
        <v>33</v>
      </c>
      <c r="B21" s="136" t="s">
        <v>34</v>
      </c>
      <c r="C21" s="94">
        <v>2715</v>
      </c>
      <c r="D21" s="137">
        <v>7782</v>
      </c>
      <c r="E21" s="137">
        <v>2800</v>
      </c>
      <c r="F21" s="137">
        <v>2641</v>
      </c>
      <c r="G21" s="95">
        <v>420</v>
      </c>
      <c r="H21" s="94">
        <v>2715</v>
      </c>
      <c r="I21" s="137">
        <v>6244</v>
      </c>
      <c r="J21" s="137">
        <v>1500</v>
      </c>
      <c r="K21" s="137">
        <v>2641</v>
      </c>
      <c r="L21" s="95">
        <v>420</v>
      </c>
      <c r="M21" s="94">
        <v>2715</v>
      </c>
      <c r="N21" s="137">
        <v>5380</v>
      </c>
      <c r="O21" s="137">
        <v>1000</v>
      </c>
      <c r="P21" s="137">
        <v>2641</v>
      </c>
      <c r="Q21" s="95">
        <v>420</v>
      </c>
      <c r="R21" s="94">
        <v>2110</v>
      </c>
      <c r="S21" s="137">
        <v>3586</v>
      </c>
      <c r="T21" s="137">
        <v>1000</v>
      </c>
      <c r="U21" s="137">
        <v>2641</v>
      </c>
      <c r="V21" s="95">
        <v>480</v>
      </c>
      <c r="W21" s="94">
        <v>10255</v>
      </c>
      <c r="X21" s="137">
        <v>22992</v>
      </c>
      <c r="Y21" s="137">
        <v>6300</v>
      </c>
      <c r="Z21" s="137">
        <v>10564</v>
      </c>
      <c r="AA21" s="138">
        <v>1740</v>
      </c>
    </row>
    <row r="22" spans="1:27" x14ac:dyDescent="0.25">
      <c r="A22" s="14" t="s">
        <v>35</v>
      </c>
      <c r="B22" s="129" t="s">
        <v>36</v>
      </c>
      <c r="C22" s="141">
        <v>7191</v>
      </c>
      <c r="D22" s="139">
        <v>9830</v>
      </c>
      <c r="E22" s="139">
        <v>815</v>
      </c>
      <c r="F22" s="139">
        <v>0</v>
      </c>
      <c r="G22" s="98">
        <v>0</v>
      </c>
      <c r="H22" s="97">
        <v>7191</v>
      </c>
      <c r="I22" s="139">
        <v>5485</v>
      </c>
      <c r="J22" s="139">
        <v>500</v>
      </c>
      <c r="K22" s="139">
        <v>0</v>
      </c>
      <c r="L22" s="98">
        <v>0</v>
      </c>
      <c r="M22" s="97">
        <v>7191</v>
      </c>
      <c r="N22" s="139">
        <v>314</v>
      </c>
      <c r="O22" s="139">
        <v>500</v>
      </c>
      <c r="P22" s="139">
        <v>0</v>
      </c>
      <c r="Q22" s="98">
        <v>0</v>
      </c>
      <c r="R22" s="141">
        <v>5607</v>
      </c>
      <c r="S22" s="142">
        <v>669</v>
      </c>
      <c r="T22" s="142">
        <v>500</v>
      </c>
      <c r="U22" s="139">
        <v>0</v>
      </c>
      <c r="V22" s="98">
        <v>0</v>
      </c>
      <c r="W22" s="141">
        <v>27180</v>
      </c>
      <c r="X22" s="139">
        <v>16298</v>
      </c>
      <c r="Y22" s="139">
        <v>2315</v>
      </c>
      <c r="Z22" s="139">
        <v>0</v>
      </c>
      <c r="AA22" s="140">
        <v>0</v>
      </c>
    </row>
    <row r="23" spans="1:27" x14ac:dyDescent="0.25">
      <c r="A23" s="19" t="s">
        <v>35</v>
      </c>
      <c r="B23" s="136" t="s">
        <v>37</v>
      </c>
      <c r="C23" s="94">
        <v>4148</v>
      </c>
      <c r="D23" s="137">
        <v>7760</v>
      </c>
      <c r="E23" s="137">
        <v>2000</v>
      </c>
      <c r="F23" s="137">
        <v>0</v>
      </c>
      <c r="G23" s="95">
        <v>184</v>
      </c>
      <c r="H23" s="94">
        <v>6222</v>
      </c>
      <c r="I23" s="137">
        <v>11640</v>
      </c>
      <c r="J23" s="137">
        <v>0</v>
      </c>
      <c r="K23" s="137">
        <v>0</v>
      </c>
      <c r="L23" s="95">
        <v>276</v>
      </c>
      <c r="M23" s="94">
        <v>6222</v>
      </c>
      <c r="N23" s="143">
        <v>11640</v>
      </c>
      <c r="O23" s="143">
        <v>2000</v>
      </c>
      <c r="P23" s="137">
        <v>0</v>
      </c>
      <c r="Q23" s="144">
        <v>276</v>
      </c>
      <c r="R23" s="145">
        <v>6222</v>
      </c>
      <c r="S23" s="143">
        <v>11640</v>
      </c>
      <c r="T23" s="143">
        <v>0</v>
      </c>
      <c r="U23" s="137">
        <v>0</v>
      </c>
      <c r="V23" s="144">
        <v>276</v>
      </c>
      <c r="W23" s="94">
        <v>22814</v>
      </c>
      <c r="X23" s="137">
        <v>42680</v>
      </c>
      <c r="Y23" s="137">
        <v>4000</v>
      </c>
      <c r="Z23" s="137">
        <v>0</v>
      </c>
      <c r="AA23" s="146">
        <v>1012</v>
      </c>
    </row>
    <row r="24" spans="1:27" x14ac:dyDescent="0.25">
      <c r="A24" s="14" t="s">
        <v>35</v>
      </c>
      <c r="B24" s="129" t="s">
        <v>38</v>
      </c>
      <c r="C24" s="97">
        <v>679</v>
      </c>
      <c r="D24" s="139">
        <v>3777</v>
      </c>
      <c r="E24" s="139">
        <v>3349</v>
      </c>
      <c r="F24" s="139">
        <v>12759</v>
      </c>
      <c r="G24" s="98">
        <v>2865</v>
      </c>
      <c r="H24" s="97">
        <v>679</v>
      </c>
      <c r="I24" s="139">
        <v>2352</v>
      </c>
      <c r="J24" s="139">
        <v>1675</v>
      </c>
      <c r="K24" s="142">
        <v>11216</v>
      </c>
      <c r="L24" s="98">
        <v>3799</v>
      </c>
      <c r="M24" s="97">
        <v>679</v>
      </c>
      <c r="N24" s="139">
        <v>2352</v>
      </c>
      <c r="O24" s="139">
        <v>500</v>
      </c>
      <c r="P24" s="139">
        <v>11216</v>
      </c>
      <c r="Q24" s="98">
        <v>3799</v>
      </c>
      <c r="R24" s="97">
        <v>679</v>
      </c>
      <c r="S24" s="139">
        <v>2352</v>
      </c>
      <c r="T24" s="139">
        <v>500</v>
      </c>
      <c r="U24" s="139">
        <v>11216</v>
      </c>
      <c r="V24" s="98">
        <v>3799</v>
      </c>
      <c r="W24" s="97">
        <v>2716</v>
      </c>
      <c r="X24" s="139">
        <v>10833</v>
      </c>
      <c r="Y24" s="139">
        <v>6024</v>
      </c>
      <c r="Z24" s="142">
        <v>46407</v>
      </c>
      <c r="AA24" s="140">
        <v>14262</v>
      </c>
    </row>
    <row r="25" spans="1:27" x14ac:dyDescent="0.25">
      <c r="A25" s="19" t="s">
        <v>39</v>
      </c>
      <c r="B25" s="136" t="s">
        <v>40</v>
      </c>
      <c r="C25" s="94">
        <v>337</v>
      </c>
      <c r="D25" s="137">
        <v>13053</v>
      </c>
      <c r="E25" s="137">
        <v>1900</v>
      </c>
      <c r="F25" s="137">
        <v>0</v>
      </c>
      <c r="G25" s="95">
        <v>3913</v>
      </c>
      <c r="H25" s="94">
        <v>337</v>
      </c>
      <c r="I25" s="137">
        <v>10178</v>
      </c>
      <c r="J25" s="137">
        <v>2000</v>
      </c>
      <c r="K25" s="137">
        <v>0</v>
      </c>
      <c r="L25" s="95">
        <v>3913</v>
      </c>
      <c r="M25" s="94">
        <v>337</v>
      </c>
      <c r="N25" s="137">
        <v>4405</v>
      </c>
      <c r="O25" s="137">
        <v>750</v>
      </c>
      <c r="P25" s="137">
        <v>0</v>
      </c>
      <c r="Q25" s="95">
        <v>3913</v>
      </c>
      <c r="R25" s="94">
        <v>337</v>
      </c>
      <c r="S25" s="143">
        <v>3495</v>
      </c>
      <c r="T25" s="137">
        <v>0</v>
      </c>
      <c r="U25" s="137">
        <v>0</v>
      </c>
      <c r="V25" s="144">
        <v>3913</v>
      </c>
      <c r="W25" s="94">
        <v>1348</v>
      </c>
      <c r="X25" s="137">
        <v>31131</v>
      </c>
      <c r="Y25" s="137">
        <v>4650</v>
      </c>
      <c r="Z25" s="143">
        <v>0</v>
      </c>
      <c r="AA25" s="138">
        <v>15652</v>
      </c>
    </row>
    <row r="26" spans="1:27" x14ac:dyDescent="0.25">
      <c r="A26" s="14" t="s">
        <v>41</v>
      </c>
      <c r="B26" s="129" t="s">
        <v>42</v>
      </c>
      <c r="C26" s="97">
        <v>1471</v>
      </c>
      <c r="D26" s="139">
        <v>10250</v>
      </c>
      <c r="E26" s="139">
        <v>3083</v>
      </c>
      <c r="F26" s="139">
        <v>0</v>
      </c>
      <c r="G26" s="98">
        <v>0</v>
      </c>
      <c r="H26" s="97">
        <v>1471</v>
      </c>
      <c r="I26" s="139">
        <v>7350</v>
      </c>
      <c r="J26" s="139">
        <v>2922</v>
      </c>
      <c r="K26" s="139">
        <v>0</v>
      </c>
      <c r="L26" s="98">
        <v>0</v>
      </c>
      <c r="M26" s="97">
        <v>1471</v>
      </c>
      <c r="N26" s="139">
        <v>4100</v>
      </c>
      <c r="O26" s="139">
        <v>1902</v>
      </c>
      <c r="P26" s="139">
        <v>0</v>
      </c>
      <c r="Q26" s="98">
        <v>0</v>
      </c>
      <c r="R26" s="97">
        <v>1471</v>
      </c>
      <c r="S26" s="139">
        <v>1500</v>
      </c>
      <c r="T26" s="139">
        <v>337</v>
      </c>
      <c r="U26" s="142">
        <v>0</v>
      </c>
      <c r="V26" s="98">
        <v>0</v>
      </c>
      <c r="W26" s="97">
        <v>5884</v>
      </c>
      <c r="X26" s="139">
        <v>23200</v>
      </c>
      <c r="Y26" s="139">
        <v>8244</v>
      </c>
      <c r="Z26" s="142">
        <v>0</v>
      </c>
      <c r="AA26" s="140">
        <v>0</v>
      </c>
    </row>
    <row r="27" spans="1:27" x14ac:dyDescent="0.25">
      <c r="A27" s="19" t="s">
        <v>43</v>
      </c>
      <c r="B27" s="136" t="s">
        <v>44</v>
      </c>
      <c r="C27" s="94">
        <v>1524</v>
      </c>
      <c r="D27" s="137">
        <v>7526</v>
      </c>
      <c r="E27" s="137">
        <v>1632</v>
      </c>
      <c r="F27" s="137">
        <v>322</v>
      </c>
      <c r="G27" s="95">
        <v>0</v>
      </c>
      <c r="H27" s="94">
        <v>1524</v>
      </c>
      <c r="I27" s="137">
        <v>5514</v>
      </c>
      <c r="J27" s="137">
        <v>1460</v>
      </c>
      <c r="K27" s="137">
        <v>894</v>
      </c>
      <c r="L27" s="95">
        <v>0</v>
      </c>
      <c r="M27" s="94">
        <v>1524</v>
      </c>
      <c r="N27" s="137">
        <v>714</v>
      </c>
      <c r="O27" s="137">
        <v>2502</v>
      </c>
      <c r="P27" s="137">
        <v>360</v>
      </c>
      <c r="Q27" s="95">
        <v>0</v>
      </c>
      <c r="R27" s="94">
        <v>1524</v>
      </c>
      <c r="S27" s="137">
        <v>228</v>
      </c>
      <c r="T27" s="137">
        <v>1126</v>
      </c>
      <c r="U27" s="137">
        <v>3612</v>
      </c>
      <c r="V27" s="95">
        <v>0</v>
      </c>
      <c r="W27" s="94">
        <v>6096</v>
      </c>
      <c r="X27" s="137">
        <v>13982</v>
      </c>
      <c r="Y27" s="137">
        <v>6720</v>
      </c>
      <c r="Z27" s="137">
        <v>5188</v>
      </c>
      <c r="AA27" s="138">
        <v>0</v>
      </c>
    </row>
    <row r="28" spans="1:27" x14ac:dyDescent="0.25">
      <c r="A28" s="14" t="s">
        <v>43</v>
      </c>
      <c r="B28" s="129" t="s">
        <v>45</v>
      </c>
      <c r="C28" s="97">
        <v>196</v>
      </c>
      <c r="D28" s="139">
        <v>7000</v>
      </c>
      <c r="E28" s="139">
        <v>4702</v>
      </c>
      <c r="F28" s="139">
        <v>0</v>
      </c>
      <c r="G28" s="98">
        <v>105</v>
      </c>
      <c r="H28" s="97">
        <v>196</v>
      </c>
      <c r="I28" s="139">
        <v>7000</v>
      </c>
      <c r="J28" s="139">
        <v>2304</v>
      </c>
      <c r="K28" s="139">
        <v>0</v>
      </c>
      <c r="L28" s="98">
        <v>105</v>
      </c>
      <c r="M28" s="97">
        <v>196</v>
      </c>
      <c r="N28" s="139">
        <v>7000</v>
      </c>
      <c r="O28" s="139">
        <v>1912</v>
      </c>
      <c r="P28" s="139">
        <v>0</v>
      </c>
      <c r="Q28" s="98">
        <v>105</v>
      </c>
      <c r="R28" s="97">
        <v>196</v>
      </c>
      <c r="S28" s="139">
        <v>7000</v>
      </c>
      <c r="T28" s="139">
        <v>3012</v>
      </c>
      <c r="U28" s="139">
        <v>0</v>
      </c>
      <c r="V28" s="98">
        <v>105</v>
      </c>
      <c r="W28" s="97">
        <v>784</v>
      </c>
      <c r="X28" s="139">
        <v>28000</v>
      </c>
      <c r="Y28" s="139">
        <v>11930</v>
      </c>
      <c r="Z28" s="139">
        <v>0</v>
      </c>
      <c r="AA28" s="140">
        <v>420</v>
      </c>
    </row>
    <row r="29" spans="1:27" x14ac:dyDescent="0.25">
      <c r="A29" s="19" t="s">
        <v>46</v>
      </c>
      <c r="B29" s="136" t="s">
        <v>47</v>
      </c>
      <c r="C29" s="94">
        <v>6285</v>
      </c>
      <c r="D29" s="137">
        <v>9695</v>
      </c>
      <c r="E29" s="137">
        <v>3792</v>
      </c>
      <c r="F29" s="137">
        <v>583</v>
      </c>
      <c r="G29" s="95">
        <v>3792</v>
      </c>
      <c r="H29" s="94">
        <v>6559</v>
      </c>
      <c r="I29" s="137">
        <v>8075</v>
      </c>
      <c r="J29" s="137">
        <v>1274</v>
      </c>
      <c r="K29" s="137">
        <v>558</v>
      </c>
      <c r="L29" s="95">
        <v>3792</v>
      </c>
      <c r="M29" s="94">
        <v>6285</v>
      </c>
      <c r="N29" s="137">
        <v>5075</v>
      </c>
      <c r="O29" s="137">
        <v>1110</v>
      </c>
      <c r="P29" s="137">
        <v>558</v>
      </c>
      <c r="Q29" s="95">
        <v>3792</v>
      </c>
      <c r="R29" s="94">
        <v>6285</v>
      </c>
      <c r="S29" s="137">
        <v>2175</v>
      </c>
      <c r="T29" s="137">
        <v>1055</v>
      </c>
      <c r="U29" s="137">
        <v>827</v>
      </c>
      <c r="V29" s="95">
        <v>3792</v>
      </c>
      <c r="W29" s="94">
        <v>25414</v>
      </c>
      <c r="X29" s="137">
        <v>25020</v>
      </c>
      <c r="Y29" s="137">
        <v>7231</v>
      </c>
      <c r="Z29" s="137">
        <v>2526</v>
      </c>
      <c r="AA29" s="138">
        <v>15168</v>
      </c>
    </row>
    <row r="30" spans="1:27" x14ac:dyDescent="0.25">
      <c r="A30" s="14" t="s">
        <v>48</v>
      </c>
      <c r="B30" s="129" t="s">
        <v>49</v>
      </c>
      <c r="C30" s="141">
        <v>11880</v>
      </c>
      <c r="D30" s="142">
        <v>0</v>
      </c>
      <c r="E30" s="139">
        <v>0</v>
      </c>
      <c r="F30" s="139">
        <v>255</v>
      </c>
      <c r="G30" s="98">
        <v>0</v>
      </c>
      <c r="H30" s="97">
        <v>11880</v>
      </c>
      <c r="I30" s="139">
        <v>0</v>
      </c>
      <c r="J30" s="139">
        <v>0</v>
      </c>
      <c r="K30" s="139">
        <v>255</v>
      </c>
      <c r="L30" s="98">
        <v>0</v>
      </c>
      <c r="M30" s="97">
        <v>11880</v>
      </c>
      <c r="N30" s="139">
        <v>0</v>
      </c>
      <c r="O30" s="139">
        <v>0</v>
      </c>
      <c r="P30" s="139">
        <v>255</v>
      </c>
      <c r="Q30" s="98">
        <v>0</v>
      </c>
      <c r="R30" s="97">
        <v>8880</v>
      </c>
      <c r="S30" s="139">
        <v>0</v>
      </c>
      <c r="T30" s="139">
        <v>0</v>
      </c>
      <c r="U30" s="139">
        <v>255</v>
      </c>
      <c r="V30" s="98">
        <v>0</v>
      </c>
      <c r="W30" s="141">
        <v>44520</v>
      </c>
      <c r="X30" s="139">
        <v>0</v>
      </c>
      <c r="Y30" s="139">
        <v>0</v>
      </c>
      <c r="Z30" s="139">
        <v>1020</v>
      </c>
      <c r="AA30" s="140">
        <v>0</v>
      </c>
    </row>
    <row r="31" spans="1:27" x14ac:dyDescent="0.25">
      <c r="A31" s="19" t="s">
        <v>50</v>
      </c>
      <c r="B31" s="136" t="s">
        <v>51</v>
      </c>
      <c r="C31" s="94">
        <v>1918</v>
      </c>
      <c r="D31" s="137">
        <v>9225</v>
      </c>
      <c r="E31" s="137">
        <v>4383</v>
      </c>
      <c r="F31" s="137">
        <v>2001</v>
      </c>
      <c r="G31" s="95">
        <v>3511</v>
      </c>
      <c r="H31" s="94">
        <v>1918</v>
      </c>
      <c r="I31" s="137">
        <v>9474</v>
      </c>
      <c r="J31" s="137">
        <v>4153</v>
      </c>
      <c r="K31" s="137">
        <v>696</v>
      </c>
      <c r="L31" s="144">
        <v>3511</v>
      </c>
      <c r="M31" s="94">
        <v>1918</v>
      </c>
      <c r="N31" s="137">
        <v>6584</v>
      </c>
      <c r="O31" s="137">
        <v>3518</v>
      </c>
      <c r="P31" s="137">
        <v>1073</v>
      </c>
      <c r="Q31" s="144">
        <v>3511</v>
      </c>
      <c r="R31" s="94">
        <v>1918</v>
      </c>
      <c r="S31" s="137">
        <v>5894</v>
      </c>
      <c r="T31" s="143">
        <v>3056</v>
      </c>
      <c r="U31" s="143">
        <v>2104</v>
      </c>
      <c r="V31" s="144">
        <v>3511</v>
      </c>
      <c r="W31" s="94">
        <v>7672</v>
      </c>
      <c r="X31" s="137">
        <v>31177</v>
      </c>
      <c r="Y31" s="137">
        <v>15110</v>
      </c>
      <c r="Z31" s="137">
        <v>5874</v>
      </c>
      <c r="AA31" s="146">
        <v>14044</v>
      </c>
    </row>
    <row r="32" spans="1:27" x14ac:dyDescent="0.25">
      <c r="A32" s="14" t="s">
        <v>52</v>
      </c>
      <c r="B32" s="129" t="s">
        <v>53</v>
      </c>
      <c r="C32" s="97">
        <v>435</v>
      </c>
      <c r="D32" s="139">
        <v>750</v>
      </c>
      <c r="E32" s="139">
        <v>3348</v>
      </c>
      <c r="F32" s="139">
        <v>0</v>
      </c>
      <c r="G32" s="98">
        <v>1178</v>
      </c>
      <c r="H32" s="97">
        <v>15200</v>
      </c>
      <c r="I32" s="139">
        <v>4912</v>
      </c>
      <c r="J32" s="139">
        <v>1700</v>
      </c>
      <c r="K32" s="139">
        <v>0</v>
      </c>
      <c r="L32" s="98">
        <v>1178</v>
      </c>
      <c r="M32" s="97">
        <v>15200</v>
      </c>
      <c r="N32" s="142">
        <v>1725</v>
      </c>
      <c r="O32" s="139">
        <v>1300</v>
      </c>
      <c r="P32" s="139">
        <v>0</v>
      </c>
      <c r="Q32" s="98">
        <v>1178</v>
      </c>
      <c r="R32" s="97">
        <v>15200</v>
      </c>
      <c r="S32" s="139">
        <v>147</v>
      </c>
      <c r="T32" s="139">
        <v>150</v>
      </c>
      <c r="U32" s="139">
        <v>0</v>
      </c>
      <c r="V32" s="98">
        <v>1178</v>
      </c>
      <c r="W32" s="97">
        <v>46035</v>
      </c>
      <c r="X32" s="139">
        <v>7534</v>
      </c>
      <c r="Y32" s="139">
        <v>6498</v>
      </c>
      <c r="Z32" s="139">
        <v>0</v>
      </c>
      <c r="AA32" s="140">
        <v>4712</v>
      </c>
    </row>
    <row r="33" spans="1:27" x14ac:dyDescent="0.25">
      <c r="A33" s="19" t="s">
        <v>52</v>
      </c>
      <c r="B33" s="136" t="s">
        <v>54</v>
      </c>
      <c r="C33" s="94">
        <v>1200</v>
      </c>
      <c r="D33" s="137">
        <v>7998</v>
      </c>
      <c r="E33" s="137">
        <v>2555</v>
      </c>
      <c r="F33" s="137">
        <v>0</v>
      </c>
      <c r="G33" s="95">
        <v>3587</v>
      </c>
      <c r="H33" s="94">
        <v>1220</v>
      </c>
      <c r="I33" s="137">
        <v>9500</v>
      </c>
      <c r="J33" s="137">
        <v>1670</v>
      </c>
      <c r="K33" s="137">
        <v>0</v>
      </c>
      <c r="L33" s="95">
        <v>3397</v>
      </c>
      <c r="M33" s="94">
        <v>1750</v>
      </c>
      <c r="N33" s="137">
        <v>0</v>
      </c>
      <c r="O33" s="137">
        <v>1930</v>
      </c>
      <c r="P33" s="137">
        <v>0</v>
      </c>
      <c r="Q33" s="95">
        <v>3397</v>
      </c>
      <c r="R33" s="94">
        <v>1280</v>
      </c>
      <c r="S33" s="137">
        <v>0</v>
      </c>
      <c r="T33" s="137">
        <v>0</v>
      </c>
      <c r="U33" s="137">
        <v>0</v>
      </c>
      <c r="V33" s="95">
        <v>3538</v>
      </c>
      <c r="W33" s="94">
        <v>5450</v>
      </c>
      <c r="X33" s="137">
        <v>17498</v>
      </c>
      <c r="Y33" s="137">
        <v>6155</v>
      </c>
      <c r="Z33" s="137">
        <v>0</v>
      </c>
      <c r="AA33" s="138">
        <v>13919</v>
      </c>
    </row>
    <row r="34" spans="1:27" x14ac:dyDescent="0.25">
      <c r="A34" s="14" t="s">
        <v>52</v>
      </c>
      <c r="B34" s="129" t="s">
        <v>55</v>
      </c>
      <c r="C34" s="97">
        <v>6063</v>
      </c>
      <c r="D34" s="139">
        <v>5095</v>
      </c>
      <c r="E34" s="142">
        <v>1600</v>
      </c>
      <c r="F34" s="142">
        <v>0</v>
      </c>
      <c r="G34" s="98">
        <v>5479</v>
      </c>
      <c r="H34" s="141">
        <v>6463</v>
      </c>
      <c r="I34" s="142">
        <v>4950</v>
      </c>
      <c r="J34" s="142">
        <v>1900</v>
      </c>
      <c r="K34" s="142">
        <v>0</v>
      </c>
      <c r="L34" s="147">
        <v>5076</v>
      </c>
      <c r="M34" s="141">
        <v>5513</v>
      </c>
      <c r="N34" s="142">
        <v>120</v>
      </c>
      <c r="O34" s="142">
        <v>1500</v>
      </c>
      <c r="P34" s="142">
        <v>0</v>
      </c>
      <c r="Q34" s="147">
        <v>5076</v>
      </c>
      <c r="R34" s="97">
        <v>5513</v>
      </c>
      <c r="S34" s="139">
        <v>0</v>
      </c>
      <c r="T34" s="139">
        <v>550</v>
      </c>
      <c r="U34" s="139">
        <v>0</v>
      </c>
      <c r="V34" s="147">
        <v>5076</v>
      </c>
      <c r="W34" s="97">
        <v>23552</v>
      </c>
      <c r="X34" s="139">
        <v>10165</v>
      </c>
      <c r="Y34" s="142">
        <v>5550</v>
      </c>
      <c r="Z34" s="142">
        <v>0</v>
      </c>
      <c r="AA34" s="140">
        <v>20707</v>
      </c>
    </row>
    <row r="35" spans="1:27" x14ac:dyDescent="0.25">
      <c r="A35" s="19" t="s">
        <v>56</v>
      </c>
      <c r="B35" s="136" t="s">
        <v>57</v>
      </c>
      <c r="C35" s="94">
        <v>365</v>
      </c>
      <c r="D35" s="137">
        <v>11453</v>
      </c>
      <c r="E35" s="137">
        <v>1200</v>
      </c>
      <c r="F35" s="137">
        <v>0</v>
      </c>
      <c r="G35" s="95">
        <v>2318</v>
      </c>
      <c r="H35" s="94">
        <v>365</v>
      </c>
      <c r="I35" s="137">
        <v>9340</v>
      </c>
      <c r="J35" s="137">
        <v>1800</v>
      </c>
      <c r="K35" s="137">
        <v>0</v>
      </c>
      <c r="L35" s="95">
        <v>2318</v>
      </c>
      <c r="M35" s="94">
        <v>365</v>
      </c>
      <c r="N35" s="137">
        <v>5930</v>
      </c>
      <c r="O35" s="137">
        <v>700</v>
      </c>
      <c r="P35" s="137">
        <v>0</v>
      </c>
      <c r="Q35" s="95">
        <v>2318</v>
      </c>
      <c r="R35" s="94">
        <v>365</v>
      </c>
      <c r="S35" s="137">
        <v>5600</v>
      </c>
      <c r="T35" s="137">
        <v>210</v>
      </c>
      <c r="U35" s="137">
        <v>0</v>
      </c>
      <c r="V35" s="95">
        <v>2318</v>
      </c>
      <c r="W35" s="94">
        <v>1460</v>
      </c>
      <c r="X35" s="137">
        <v>32323</v>
      </c>
      <c r="Y35" s="137">
        <v>3910</v>
      </c>
      <c r="Z35" s="137">
        <v>0</v>
      </c>
      <c r="AA35" s="138">
        <v>9272</v>
      </c>
    </row>
    <row r="36" spans="1:27" x14ac:dyDescent="0.25">
      <c r="A36" s="14" t="s">
        <v>56</v>
      </c>
      <c r="B36" s="129" t="s">
        <v>58</v>
      </c>
      <c r="C36" s="97">
        <v>1235</v>
      </c>
      <c r="D36" s="139">
        <v>3710</v>
      </c>
      <c r="E36" s="139">
        <v>3716</v>
      </c>
      <c r="F36" s="139">
        <v>0</v>
      </c>
      <c r="G36" s="98">
        <v>0</v>
      </c>
      <c r="H36" s="97">
        <v>1318</v>
      </c>
      <c r="I36" s="139">
        <v>3310</v>
      </c>
      <c r="J36" s="139">
        <v>2853</v>
      </c>
      <c r="K36" s="139">
        <v>0</v>
      </c>
      <c r="L36" s="98">
        <v>0</v>
      </c>
      <c r="M36" s="97">
        <v>1318</v>
      </c>
      <c r="N36" s="139">
        <v>3310</v>
      </c>
      <c r="O36" s="139">
        <v>1282</v>
      </c>
      <c r="P36" s="139">
        <v>0</v>
      </c>
      <c r="Q36" s="98">
        <v>0</v>
      </c>
      <c r="R36" s="97">
        <v>1318</v>
      </c>
      <c r="S36" s="139">
        <v>3310</v>
      </c>
      <c r="T36" s="139">
        <v>3264</v>
      </c>
      <c r="U36" s="139">
        <v>0</v>
      </c>
      <c r="V36" s="98">
        <v>0</v>
      </c>
      <c r="W36" s="97">
        <v>5189</v>
      </c>
      <c r="X36" s="139">
        <v>13640</v>
      </c>
      <c r="Y36" s="139">
        <v>11115</v>
      </c>
      <c r="Z36" s="139">
        <v>0</v>
      </c>
      <c r="AA36" s="140">
        <v>0</v>
      </c>
    </row>
    <row r="37" spans="1:27" x14ac:dyDescent="0.25">
      <c r="A37" s="19" t="s">
        <v>59</v>
      </c>
      <c r="B37" s="136" t="s">
        <v>60</v>
      </c>
      <c r="C37" s="94">
        <v>2729</v>
      </c>
      <c r="D37" s="137">
        <v>4274</v>
      </c>
      <c r="E37" s="137">
        <v>679</v>
      </c>
      <c r="F37" s="137">
        <v>255</v>
      </c>
      <c r="G37" s="95">
        <v>2232</v>
      </c>
      <c r="H37" s="94">
        <v>3779</v>
      </c>
      <c r="I37" s="137">
        <v>5336</v>
      </c>
      <c r="J37" s="137">
        <v>1639</v>
      </c>
      <c r="K37" s="137">
        <v>0</v>
      </c>
      <c r="L37" s="95">
        <v>2232</v>
      </c>
      <c r="M37" s="94">
        <v>2972</v>
      </c>
      <c r="N37" s="137">
        <v>5336</v>
      </c>
      <c r="O37" s="137">
        <v>821</v>
      </c>
      <c r="P37" s="137">
        <v>0</v>
      </c>
      <c r="Q37" s="95">
        <v>2232</v>
      </c>
      <c r="R37" s="94">
        <v>2260</v>
      </c>
      <c r="S37" s="137">
        <v>5336</v>
      </c>
      <c r="T37" s="137">
        <v>0</v>
      </c>
      <c r="U37" s="137">
        <v>0</v>
      </c>
      <c r="V37" s="95">
        <v>2232</v>
      </c>
      <c r="W37" s="94">
        <v>11740</v>
      </c>
      <c r="X37" s="137">
        <v>20282</v>
      </c>
      <c r="Y37" s="137">
        <v>3139</v>
      </c>
      <c r="Z37" s="137">
        <v>255</v>
      </c>
      <c r="AA37" s="138">
        <v>8928</v>
      </c>
    </row>
    <row r="38" spans="1:27" x14ac:dyDescent="0.25">
      <c r="A38" s="14" t="s">
        <v>61</v>
      </c>
      <c r="B38" s="129" t="s">
        <v>62</v>
      </c>
      <c r="C38" s="97">
        <v>3380</v>
      </c>
      <c r="D38" s="139">
        <v>7237</v>
      </c>
      <c r="E38" s="139">
        <v>2434</v>
      </c>
      <c r="F38" s="139">
        <v>0</v>
      </c>
      <c r="G38" s="98">
        <v>0</v>
      </c>
      <c r="H38" s="97">
        <v>543</v>
      </c>
      <c r="I38" s="139">
        <v>2017</v>
      </c>
      <c r="J38" s="139">
        <v>2000</v>
      </c>
      <c r="K38" s="139">
        <v>0</v>
      </c>
      <c r="L38" s="98">
        <v>0</v>
      </c>
      <c r="M38" s="97">
        <v>2658</v>
      </c>
      <c r="N38" s="139">
        <v>1108</v>
      </c>
      <c r="O38" s="139">
        <v>1000</v>
      </c>
      <c r="P38" s="139">
        <v>0</v>
      </c>
      <c r="Q38" s="98">
        <v>0</v>
      </c>
      <c r="R38" s="97">
        <v>918</v>
      </c>
      <c r="S38" s="139">
        <v>0</v>
      </c>
      <c r="T38" s="142">
        <v>1100</v>
      </c>
      <c r="U38" s="142">
        <v>3600</v>
      </c>
      <c r="V38" s="147">
        <v>0</v>
      </c>
      <c r="W38" s="97">
        <v>7499</v>
      </c>
      <c r="X38" s="139">
        <v>10362</v>
      </c>
      <c r="Y38" s="139">
        <v>6534</v>
      </c>
      <c r="Z38" s="142">
        <v>3600</v>
      </c>
      <c r="AA38" s="140">
        <v>0</v>
      </c>
    </row>
    <row r="39" spans="1:27" x14ac:dyDescent="0.25">
      <c r="A39" s="19" t="s">
        <v>63</v>
      </c>
      <c r="B39" s="136" t="s">
        <v>64</v>
      </c>
      <c r="C39" s="94">
        <v>1656</v>
      </c>
      <c r="D39" s="137">
        <v>7024</v>
      </c>
      <c r="E39" s="137">
        <v>300</v>
      </c>
      <c r="F39" s="137">
        <v>500</v>
      </c>
      <c r="G39" s="144">
        <v>0</v>
      </c>
      <c r="H39" s="145">
        <v>1742</v>
      </c>
      <c r="I39" s="143">
        <v>6659</v>
      </c>
      <c r="J39" s="143">
        <v>821</v>
      </c>
      <c r="K39" s="137">
        <v>0</v>
      </c>
      <c r="L39" s="144">
        <v>0</v>
      </c>
      <c r="M39" s="145">
        <v>1995</v>
      </c>
      <c r="N39" s="143">
        <v>7918</v>
      </c>
      <c r="O39" s="137">
        <v>300</v>
      </c>
      <c r="P39" s="137">
        <v>0</v>
      </c>
      <c r="Q39" s="95">
        <v>0</v>
      </c>
      <c r="R39" s="94">
        <v>1980</v>
      </c>
      <c r="S39" s="137">
        <v>7918</v>
      </c>
      <c r="T39" s="137">
        <v>300</v>
      </c>
      <c r="U39" s="137">
        <v>0</v>
      </c>
      <c r="V39" s="95">
        <v>0</v>
      </c>
      <c r="W39" s="94">
        <v>7373</v>
      </c>
      <c r="X39" s="137">
        <v>29519</v>
      </c>
      <c r="Y39" s="137">
        <v>1721</v>
      </c>
      <c r="Z39" s="137">
        <v>500</v>
      </c>
      <c r="AA39" s="146">
        <v>0</v>
      </c>
    </row>
    <row r="40" spans="1:27" x14ac:dyDescent="0.25">
      <c r="A40" s="14" t="s">
        <v>63</v>
      </c>
      <c r="B40" s="129" t="s">
        <v>65</v>
      </c>
      <c r="C40" s="97">
        <v>3255</v>
      </c>
      <c r="D40" s="139">
        <v>4263</v>
      </c>
      <c r="E40" s="139">
        <v>2388</v>
      </c>
      <c r="F40" s="139">
        <v>0</v>
      </c>
      <c r="G40" s="98">
        <v>137</v>
      </c>
      <c r="H40" s="97">
        <v>6963</v>
      </c>
      <c r="I40" s="139">
        <v>2000</v>
      </c>
      <c r="J40" s="139">
        <v>1611</v>
      </c>
      <c r="K40" s="139">
        <v>0</v>
      </c>
      <c r="L40" s="98">
        <v>137</v>
      </c>
      <c r="M40" s="97">
        <v>2100</v>
      </c>
      <c r="N40" s="139">
        <v>2000</v>
      </c>
      <c r="O40" s="139">
        <v>1542</v>
      </c>
      <c r="P40" s="139">
        <v>0</v>
      </c>
      <c r="Q40" s="98">
        <v>117</v>
      </c>
      <c r="R40" s="97">
        <v>2250</v>
      </c>
      <c r="S40" s="139">
        <v>2000</v>
      </c>
      <c r="T40" s="139">
        <v>2086</v>
      </c>
      <c r="U40" s="139">
        <v>0</v>
      </c>
      <c r="V40" s="98">
        <v>167</v>
      </c>
      <c r="W40" s="97">
        <v>14568</v>
      </c>
      <c r="X40" s="139">
        <v>10263</v>
      </c>
      <c r="Y40" s="139">
        <v>7627</v>
      </c>
      <c r="Z40" s="139">
        <v>0</v>
      </c>
      <c r="AA40" s="140">
        <v>558</v>
      </c>
    </row>
    <row r="41" spans="1:27" x14ac:dyDescent="0.25">
      <c r="A41" s="19" t="s">
        <v>66</v>
      </c>
      <c r="B41" s="136" t="s">
        <v>67</v>
      </c>
      <c r="C41" s="94">
        <v>1821</v>
      </c>
      <c r="D41" s="137">
        <v>7594</v>
      </c>
      <c r="E41" s="137">
        <v>1670</v>
      </c>
      <c r="F41" s="137">
        <v>1716</v>
      </c>
      <c r="G41" s="95">
        <v>2714</v>
      </c>
      <c r="H41" s="94">
        <v>1821</v>
      </c>
      <c r="I41" s="137">
        <v>7344</v>
      </c>
      <c r="J41" s="137">
        <v>2035</v>
      </c>
      <c r="K41" s="137">
        <v>1716</v>
      </c>
      <c r="L41" s="95">
        <v>2714</v>
      </c>
      <c r="M41" s="94">
        <v>1821</v>
      </c>
      <c r="N41" s="137">
        <v>7094</v>
      </c>
      <c r="O41" s="137">
        <v>1227</v>
      </c>
      <c r="P41" s="137">
        <v>1716</v>
      </c>
      <c r="Q41" s="95">
        <v>2714</v>
      </c>
      <c r="R41" s="94">
        <v>1821</v>
      </c>
      <c r="S41" s="137">
        <v>6594</v>
      </c>
      <c r="T41" s="137">
        <v>348</v>
      </c>
      <c r="U41" s="137">
        <v>1716</v>
      </c>
      <c r="V41" s="95">
        <v>2714</v>
      </c>
      <c r="W41" s="94">
        <v>7284</v>
      </c>
      <c r="X41" s="137">
        <v>28626</v>
      </c>
      <c r="Y41" s="137">
        <v>5280</v>
      </c>
      <c r="Z41" s="137">
        <v>6864</v>
      </c>
      <c r="AA41" s="138">
        <v>10856</v>
      </c>
    </row>
    <row r="42" spans="1:27" x14ac:dyDescent="0.25">
      <c r="A42" s="14" t="s">
        <v>66</v>
      </c>
      <c r="B42" s="129" t="s">
        <v>68</v>
      </c>
      <c r="C42" s="97">
        <v>3289</v>
      </c>
      <c r="D42" s="139">
        <v>5750</v>
      </c>
      <c r="E42" s="142">
        <v>0</v>
      </c>
      <c r="F42" s="142">
        <v>0</v>
      </c>
      <c r="G42" s="98">
        <v>2579</v>
      </c>
      <c r="H42" s="97">
        <v>3167</v>
      </c>
      <c r="I42" s="139">
        <v>5750</v>
      </c>
      <c r="J42" s="142">
        <v>0</v>
      </c>
      <c r="K42" s="142">
        <v>0</v>
      </c>
      <c r="L42" s="98">
        <v>2579</v>
      </c>
      <c r="M42" s="97">
        <v>3123</v>
      </c>
      <c r="N42" s="139">
        <v>5750</v>
      </c>
      <c r="O42" s="142">
        <v>2090</v>
      </c>
      <c r="P42" s="142">
        <v>0</v>
      </c>
      <c r="Q42" s="98">
        <v>2579</v>
      </c>
      <c r="R42" s="97">
        <v>3023</v>
      </c>
      <c r="S42" s="139">
        <v>5750</v>
      </c>
      <c r="T42" s="139">
        <v>2090</v>
      </c>
      <c r="U42" s="139">
        <v>0</v>
      </c>
      <c r="V42" s="98">
        <v>2579</v>
      </c>
      <c r="W42" s="97">
        <v>12602</v>
      </c>
      <c r="X42" s="139">
        <v>23000</v>
      </c>
      <c r="Y42" s="139">
        <v>4180</v>
      </c>
      <c r="Z42" s="139">
        <v>0</v>
      </c>
      <c r="AA42" s="140">
        <v>10316</v>
      </c>
    </row>
    <row r="43" spans="1:27" x14ac:dyDescent="0.25">
      <c r="A43" s="19" t="s">
        <v>69</v>
      </c>
      <c r="B43" s="136" t="s">
        <v>70</v>
      </c>
      <c r="C43" s="94">
        <v>0</v>
      </c>
      <c r="D43" s="137">
        <v>8218</v>
      </c>
      <c r="E43" s="137">
        <v>0</v>
      </c>
      <c r="F43" s="143">
        <v>0</v>
      </c>
      <c r="G43" s="95">
        <v>2380</v>
      </c>
      <c r="H43" s="94">
        <v>0</v>
      </c>
      <c r="I43" s="137">
        <v>6918</v>
      </c>
      <c r="J43" s="137">
        <v>0</v>
      </c>
      <c r="K43" s="143">
        <v>0</v>
      </c>
      <c r="L43" s="95">
        <v>2380</v>
      </c>
      <c r="M43" s="94">
        <v>0</v>
      </c>
      <c r="N43" s="137">
        <v>6918</v>
      </c>
      <c r="O43" s="137">
        <v>0</v>
      </c>
      <c r="P43" s="143">
        <v>0</v>
      </c>
      <c r="Q43" s="95">
        <v>2380</v>
      </c>
      <c r="R43" s="94">
        <v>0</v>
      </c>
      <c r="S43" s="137">
        <v>4612</v>
      </c>
      <c r="T43" s="137">
        <v>0</v>
      </c>
      <c r="U43" s="137">
        <v>0</v>
      </c>
      <c r="V43" s="95">
        <v>2380</v>
      </c>
      <c r="W43" s="94">
        <v>0</v>
      </c>
      <c r="X43" s="137">
        <v>26666</v>
      </c>
      <c r="Y43" s="137">
        <v>0</v>
      </c>
      <c r="Z43" s="143">
        <v>0</v>
      </c>
      <c r="AA43" s="138">
        <v>9520</v>
      </c>
    </row>
    <row r="44" spans="1:27" x14ac:dyDescent="0.25">
      <c r="A44" s="14" t="s">
        <v>71</v>
      </c>
      <c r="B44" s="129" t="s">
        <v>72</v>
      </c>
      <c r="C44" s="97">
        <v>12243</v>
      </c>
      <c r="D44" s="139">
        <v>0</v>
      </c>
      <c r="E44" s="139">
        <v>4488</v>
      </c>
      <c r="F44" s="139">
        <v>0</v>
      </c>
      <c r="G44" s="98">
        <v>0</v>
      </c>
      <c r="H44" s="97">
        <v>9241</v>
      </c>
      <c r="I44" s="139">
        <v>0</v>
      </c>
      <c r="J44" s="139">
        <v>2112</v>
      </c>
      <c r="K44" s="139">
        <v>0</v>
      </c>
      <c r="L44" s="147">
        <v>0</v>
      </c>
      <c r="M44" s="97">
        <v>4841</v>
      </c>
      <c r="N44" s="139">
        <v>0</v>
      </c>
      <c r="O44" s="139">
        <v>1683</v>
      </c>
      <c r="P44" s="139">
        <v>0</v>
      </c>
      <c r="Q44" s="147">
        <v>0</v>
      </c>
      <c r="R44" s="97">
        <v>4560</v>
      </c>
      <c r="S44" s="139">
        <v>0</v>
      </c>
      <c r="T44" s="139">
        <v>526</v>
      </c>
      <c r="U44" s="139">
        <v>0</v>
      </c>
      <c r="V44" s="147">
        <v>0</v>
      </c>
      <c r="W44" s="97">
        <v>30885</v>
      </c>
      <c r="X44" s="139">
        <v>0</v>
      </c>
      <c r="Y44" s="139">
        <v>8809</v>
      </c>
      <c r="Z44" s="139">
        <v>0</v>
      </c>
      <c r="AA44" s="148">
        <v>0</v>
      </c>
    </row>
    <row r="45" spans="1:27" x14ac:dyDescent="0.25">
      <c r="A45" s="19" t="s">
        <v>73</v>
      </c>
      <c r="B45" s="136" t="s">
        <v>74</v>
      </c>
      <c r="C45" s="94">
        <v>3046</v>
      </c>
      <c r="D45" s="137">
        <v>3864</v>
      </c>
      <c r="E45" s="137">
        <v>1550</v>
      </c>
      <c r="F45" s="137">
        <v>0</v>
      </c>
      <c r="G45" s="95">
        <v>5727</v>
      </c>
      <c r="H45" s="94">
        <v>2941</v>
      </c>
      <c r="I45" s="137">
        <v>3864</v>
      </c>
      <c r="J45" s="137">
        <v>1570</v>
      </c>
      <c r="K45" s="137">
        <v>420</v>
      </c>
      <c r="L45" s="95">
        <v>5727</v>
      </c>
      <c r="M45" s="94">
        <v>2941</v>
      </c>
      <c r="N45" s="137">
        <v>3864</v>
      </c>
      <c r="O45" s="137">
        <v>400</v>
      </c>
      <c r="P45" s="137">
        <v>0</v>
      </c>
      <c r="Q45" s="95">
        <v>5727</v>
      </c>
      <c r="R45" s="94">
        <v>2941</v>
      </c>
      <c r="S45" s="137">
        <v>3864</v>
      </c>
      <c r="T45" s="137">
        <v>820</v>
      </c>
      <c r="U45" s="137">
        <v>2580</v>
      </c>
      <c r="V45" s="95">
        <v>5727</v>
      </c>
      <c r="W45" s="94">
        <v>11869</v>
      </c>
      <c r="X45" s="137">
        <v>15456</v>
      </c>
      <c r="Y45" s="137">
        <v>4340</v>
      </c>
      <c r="Z45" s="137">
        <v>3000</v>
      </c>
      <c r="AA45" s="138">
        <v>22908</v>
      </c>
    </row>
    <row r="46" spans="1:27" x14ac:dyDescent="0.25">
      <c r="A46" s="14" t="s">
        <v>73</v>
      </c>
      <c r="B46" s="129" t="s">
        <v>75</v>
      </c>
      <c r="C46" s="97">
        <v>6679</v>
      </c>
      <c r="D46" s="139">
        <v>6059</v>
      </c>
      <c r="E46" s="139">
        <v>0</v>
      </c>
      <c r="F46" s="139">
        <v>0</v>
      </c>
      <c r="G46" s="98">
        <v>3683</v>
      </c>
      <c r="H46" s="97">
        <v>4518</v>
      </c>
      <c r="I46" s="142">
        <v>6059</v>
      </c>
      <c r="J46" s="139">
        <v>0</v>
      </c>
      <c r="K46" s="139">
        <v>0</v>
      </c>
      <c r="L46" s="147">
        <v>3683</v>
      </c>
      <c r="M46" s="97">
        <v>4518</v>
      </c>
      <c r="N46" s="142">
        <v>6059</v>
      </c>
      <c r="O46" s="142">
        <v>0</v>
      </c>
      <c r="P46" s="139">
        <v>0</v>
      </c>
      <c r="Q46" s="147">
        <v>3683</v>
      </c>
      <c r="R46" s="97">
        <v>2826</v>
      </c>
      <c r="S46" s="139">
        <v>6059</v>
      </c>
      <c r="T46" s="139">
        <v>0</v>
      </c>
      <c r="U46" s="139">
        <v>0</v>
      </c>
      <c r="V46" s="147">
        <v>3683</v>
      </c>
      <c r="W46" s="97">
        <v>18541</v>
      </c>
      <c r="X46" s="139">
        <v>24236</v>
      </c>
      <c r="Y46" s="139">
        <v>0</v>
      </c>
      <c r="Z46" s="139">
        <v>0</v>
      </c>
      <c r="AA46" s="148">
        <v>14732</v>
      </c>
    </row>
    <row r="47" spans="1:27" x14ac:dyDescent="0.25">
      <c r="A47" s="149" t="s">
        <v>73</v>
      </c>
      <c r="B47" s="150" t="s">
        <v>76</v>
      </c>
      <c r="C47" s="151">
        <v>1550</v>
      </c>
      <c r="D47" s="152">
        <v>9222</v>
      </c>
      <c r="E47" s="152">
        <v>500</v>
      </c>
      <c r="F47" s="153">
        <v>11190</v>
      </c>
      <c r="G47" s="154">
        <v>352</v>
      </c>
      <c r="H47" s="151">
        <v>1550</v>
      </c>
      <c r="I47" s="152">
        <v>13049</v>
      </c>
      <c r="J47" s="152">
        <v>500</v>
      </c>
      <c r="K47" s="152">
        <v>11190</v>
      </c>
      <c r="L47" s="154">
        <v>352</v>
      </c>
      <c r="M47" s="151">
        <v>1550</v>
      </c>
      <c r="N47" s="153">
        <v>3179</v>
      </c>
      <c r="O47" s="153">
        <v>500</v>
      </c>
      <c r="P47" s="152">
        <v>11190</v>
      </c>
      <c r="Q47" s="154">
        <v>352</v>
      </c>
      <c r="R47" s="151">
        <v>1550</v>
      </c>
      <c r="S47" s="152">
        <v>922</v>
      </c>
      <c r="T47" s="152">
        <v>500</v>
      </c>
      <c r="U47" s="152">
        <v>11190</v>
      </c>
      <c r="V47" s="154">
        <v>352</v>
      </c>
      <c r="W47" s="151">
        <v>6200</v>
      </c>
      <c r="X47" s="153">
        <v>26372</v>
      </c>
      <c r="Y47" s="152">
        <v>2000</v>
      </c>
      <c r="Z47" s="152">
        <v>44760</v>
      </c>
      <c r="AA47" s="155">
        <v>1408</v>
      </c>
    </row>
    <row r="48" spans="1:27" ht="14.5" x14ac:dyDescent="0.25">
      <c r="A48" s="14" t="s">
        <v>73</v>
      </c>
      <c r="B48" s="129" t="s">
        <v>411</v>
      </c>
      <c r="C48" s="97">
        <v>10200</v>
      </c>
      <c r="D48" s="139">
        <v>2550</v>
      </c>
      <c r="E48" s="139">
        <v>0</v>
      </c>
      <c r="F48" s="139">
        <v>0</v>
      </c>
      <c r="G48" s="98">
        <v>0</v>
      </c>
      <c r="H48" s="97">
        <v>10200</v>
      </c>
      <c r="I48" s="139">
        <v>1530</v>
      </c>
      <c r="J48" s="142">
        <v>0</v>
      </c>
      <c r="K48" s="139">
        <v>0</v>
      </c>
      <c r="L48" s="98">
        <v>0</v>
      </c>
      <c r="M48" s="97">
        <v>10200</v>
      </c>
      <c r="N48" s="139">
        <v>1530</v>
      </c>
      <c r="O48" s="139">
        <v>0</v>
      </c>
      <c r="P48" s="139">
        <v>0</v>
      </c>
      <c r="Q48" s="98">
        <v>0</v>
      </c>
      <c r="R48" s="97">
        <v>0</v>
      </c>
      <c r="S48" s="139">
        <v>0</v>
      </c>
      <c r="T48" s="139">
        <v>0</v>
      </c>
      <c r="U48" s="139">
        <v>0</v>
      </c>
      <c r="V48" s="98">
        <v>0</v>
      </c>
      <c r="W48" s="97">
        <v>30600</v>
      </c>
      <c r="X48" s="139">
        <v>5610</v>
      </c>
      <c r="Y48" s="139">
        <v>0</v>
      </c>
      <c r="Z48" s="139">
        <v>0</v>
      </c>
      <c r="AA48" s="140">
        <v>0</v>
      </c>
    </row>
    <row r="49" spans="1:27" x14ac:dyDescent="0.25">
      <c r="A49" s="19" t="s">
        <v>73</v>
      </c>
      <c r="B49" s="136" t="s">
        <v>78</v>
      </c>
      <c r="C49" s="94">
        <v>14596</v>
      </c>
      <c r="D49" s="137">
        <v>12903</v>
      </c>
      <c r="E49" s="137">
        <v>2016</v>
      </c>
      <c r="F49" s="137">
        <v>16216</v>
      </c>
      <c r="G49" s="144">
        <v>0</v>
      </c>
      <c r="H49" s="94">
        <v>14203</v>
      </c>
      <c r="I49" s="137">
        <v>7678</v>
      </c>
      <c r="J49" s="137">
        <v>3031</v>
      </c>
      <c r="K49" s="137">
        <v>16216</v>
      </c>
      <c r="L49" s="144">
        <v>0</v>
      </c>
      <c r="M49" s="94">
        <v>14293</v>
      </c>
      <c r="N49" s="137">
        <v>3912</v>
      </c>
      <c r="O49" s="137">
        <v>4481</v>
      </c>
      <c r="P49" s="137">
        <v>16216</v>
      </c>
      <c r="Q49" s="95">
        <v>0</v>
      </c>
      <c r="R49" s="94">
        <v>19528</v>
      </c>
      <c r="S49" s="137">
        <v>540</v>
      </c>
      <c r="T49" s="137">
        <v>1268</v>
      </c>
      <c r="U49" s="137">
        <v>16216</v>
      </c>
      <c r="V49" s="144">
        <v>0</v>
      </c>
      <c r="W49" s="94">
        <v>62620</v>
      </c>
      <c r="X49" s="137">
        <v>25033</v>
      </c>
      <c r="Y49" s="137">
        <v>10796</v>
      </c>
      <c r="Z49" s="137">
        <v>64864</v>
      </c>
      <c r="AA49" s="138">
        <v>0</v>
      </c>
    </row>
    <row r="50" spans="1:27" x14ac:dyDescent="0.25">
      <c r="A50" s="14" t="s">
        <v>79</v>
      </c>
      <c r="B50" s="129" t="s">
        <v>80</v>
      </c>
      <c r="C50" s="97">
        <v>10960</v>
      </c>
      <c r="D50" s="139">
        <v>4000</v>
      </c>
      <c r="E50" s="139">
        <v>1100</v>
      </c>
      <c r="F50" s="139">
        <v>2900</v>
      </c>
      <c r="G50" s="98">
        <v>2588</v>
      </c>
      <c r="H50" s="97">
        <v>11668</v>
      </c>
      <c r="I50" s="139">
        <v>2500</v>
      </c>
      <c r="J50" s="139">
        <v>1100</v>
      </c>
      <c r="K50" s="139">
        <v>435</v>
      </c>
      <c r="L50" s="98">
        <v>2588</v>
      </c>
      <c r="M50" s="97">
        <v>8516</v>
      </c>
      <c r="N50" s="139">
        <v>2500</v>
      </c>
      <c r="O50" s="139">
        <v>1100</v>
      </c>
      <c r="P50" s="139">
        <v>1200</v>
      </c>
      <c r="Q50" s="98">
        <v>2588</v>
      </c>
      <c r="R50" s="97">
        <v>6694</v>
      </c>
      <c r="S50" s="139">
        <v>2500</v>
      </c>
      <c r="T50" s="139">
        <v>1100</v>
      </c>
      <c r="U50" s="139">
        <v>1670</v>
      </c>
      <c r="V50" s="98">
        <v>2588</v>
      </c>
      <c r="W50" s="97">
        <v>37838</v>
      </c>
      <c r="X50" s="139">
        <v>11500</v>
      </c>
      <c r="Y50" s="139">
        <v>4400</v>
      </c>
      <c r="Z50" s="142">
        <v>6205</v>
      </c>
      <c r="AA50" s="140">
        <v>10352</v>
      </c>
    </row>
    <row r="51" spans="1:27" x14ac:dyDescent="0.25">
      <c r="A51" s="19" t="s">
        <v>79</v>
      </c>
      <c r="B51" s="136" t="s">
        <v>81</v>
      </c>
      <c r="C51" s="94">
        <v>3938</v>
      </c>
      <c r="D51" s="137">
        <v>3525</v>
      </c>
      <c r="E51" s="137">
        <v>955</v>
      </c>
      <c r="F51" s="137">
        <v>50</v>
      </c>
      <c r="G51" s="95">
        <v>263</v>
      </c>
      <c r="H51" s="94">
        <v>3938</v>
      </c>
      <c r="I51" s="137">
        <v>3525</v>
      </c>
      <c r="J51" s="137">
        <v>1030</v>
      </c>
      <c r="K51" s="137">
        <v>50</v>
      </c>
      <c r="L51" s="95">
        <v>263</v>
      </c>
      <c r="M51" s="94">
        <v>3938</v>
      </c>
      <c r="N51" s="137">
        <v>3525</v>
      </c>
      <c r="O51" s="137">
        <v>1090</v>
      </c>
      <c r="P51" s="137">
        <v>50</v>
      </c>
      <c r="Q51" s="95">
        <v>263</v>
      </c>
      <c r="R51" s="94">
        <v>2664</v>
      </c>
      <c r="S51" s="137">
        <v>2350</v>
      </c>
      <c r="T51" s="137">
        <v>487</v>
      </c>
      <c r="U51" s="137">
        <v>50</v>
      </c>
      <c r="V51" s="95">
        <v>176</v>
      </c>
      <c r="W51" s="94">
        <v>14478</v>
      </c>
      <c r="X51" s="137">
        <v>12925</v>
      </c>
      <c r="Y51" s="137">
        <v>3562</v>
      </c>
      <c r="Z51" s="137">
        <v>200</v>
      </c>
      <c r="AA51" s="138">
        <v>965</v>
      </c>
    </row>
    <row r="52" spans="1:27" x14ac:dyDescent="0.25">
      <c r="A52" s="14" t="s">
        <v>82</v>
      </c>
      <c r="B52" s="129" t="s">
        <v>83</v>
      </c>
      <c r="C52" s="97">
        <v>2952</v>
      </c>
      <c r="D52" s="139">
        <v>0</v>
      </c>
      <c r="E52" s="139">
        <v>1385</v>
      </c>
      <c r="F52" s="139">
        <v>0</v>
      </c>
      <c r="G52" s="98">
        <v>0</v>
      </c>
      <c r="H52" s="97">
        <v>3927</v>
      </c>
      <c r="I52" s="139">
        <v>0</v>
      </c>
      <c r="J52" s="139">
        <v>1967</v>
      </c>
      <c r="K52" s="139">
        <v>0</v>
      </c>
      <c r="L52" s="98">
        <v>0</v>
      </c>
      <c r="M52" s="97">
        <v>3927</v>
      </c>
      <c r="N52" s="139">
        <v>0</v>
      </c>
      <c r="O52" s="139">
        <v>699</v>
      </c>
      <c r="P52" s="139">
        <v>0</v>
      </c>
      <c r="Q52" s="98">
        <v>0</v>
      </c>
      <c r="R52" s="97">
        <v>3927</v>
      </c>
      <c r="S52" s="139">
        <v>0</v>
      </c>
      <c r="T52" s="139">
        <v>0</v>
      </c>
      <c r="U52" s="139">
        <v>0</v>
      </c>
      <c r="V52" s="98">
        <v>0</v>
      </c>
      <c r="W52" s="97">
        <v>14733</v>
      </c>
      <c r="X52" s="139">
        <v>0</v>
      </c>
      <c r="Y52" s="139">
        <v>4051</v>
      </c>
      <c r="Z52" s="139">
        <v>0</v>
      </c>
      <c r="AA52" s="140">
        <v>0</v>
      </c>
    </row>
    <row r="53" spans="1:27" x14ac:dyDescent="0.25">
      <c r="A53" s="19" t="s">
        <v>82</v>
      </c>
      <c r="B53" s="136" t="s">
        <v>84</v>
      </c>
      <c r="C53" s="94">
        <v>1105</v>
      </c>
      <c r="D53" s="137">
        <v>11274</v>
      </c>
      <c r="E53" s="137">
        <v>1680</v>
      </c>
      <c r="F53" s="137">
        <v>3675</v>
      </c>
      <c r="G53" s="95">
        <v>0</v>
      </c>
      <c r="H53" s="94">
        <v>1105</v>
      </c>
      <c r="I53" s="137">
        <v>5720</v>
      </c>
      <c r="J53" s="137">
        <v>1680</v>
      </c>
      <c r="K53" s="137">
        <v>610</v>
      </c>
      <c r="L53" s="95">
        <v>0</v>
      </c>
      <c r="M53" s="94">
        <v>1105</v>
      </c>
      <c r="N53" s="137">
        <v>275</v>
      </c>
      <c r="O53" s="137">
        <v>1680</v>
      </c>
      <c r="P53" s="137">
        <v>175</v>
      </c>
      <c r="Q53" s="95">
        <v>0</v>
      </c>
      <c r="R53" s="94">
        <v>1050</v>
      </c>
      <c r="S53" s="137">
        <v>275</v>
      </c>
      <c r="T53" s="137">
        <v>1680</v>
      </c>
      <c r="U53" s="137">
        <v>685</v>
      </c>
      <c r="V53" s="95">
        <v>0</v>
      </c>
      <c r="W53" s="94">
        <v>4365</v>
      </c>
      <c r="X53" s="137">
        <v>17544</v>
      </c>
      <c r="Y53" s="137">
        <v>6720</v>
      </c>
      <c r="Z53" s="137">
        <v>5145</v>
      </c>
      <c r="AA53" s="138">
        <v>0</v>
      </c>
    </row>
    <row r="54" spans="1:27" x14ac:dyDescent="0.25">
      <c r="A54" s="14" t="s">
        <v>85</v>
      </c>
      <c r="B54" s="129" t="s">
        <v>86</v>
      </c>
      <c r="C54" s="97">
        <v>3909</v>
      </c>
      <c r="D54" s="139">
        <v>13100</v>
      </c>
      <c r="E54" s="139">
        <v>4866</v>
      </c>
      <c r="F54" s="139">
        <v>5375</v>
      </c>
      <c r="G54" s="98">
        <v>0</v>
      </c>
      <c r="H54" s="97">
        <v>3912</v>
      </c>
      <c r="I54" s="139">
        <v>9200</v>
      </c>
      <c r="J54" s="139">
        <v>3531</v>
      </c>
      <c r="K54" s="139">
        <v>5375</v>
      </c>
      <c r="L54" s="98">
        <v>0</v>
      </c>
      <c r="M54" s="97">
        <v>3541</v>
      </c>
      <c r="N54" s="139">
        <v>1720</v>
      </c>
      <c r="O54" s="139">
        <v>1430</v>
      </c>
      <c r="P54" s="139">
        <v>5375</v>
      </c>
      <c r="Q54" s="98">
        <v>0</v>
      </c>
      <c r="R54" s="97">
        <v>4195</v>
      </c>
      <c r="S54" s="139">
        <v>64</v>
      </c>
      <c r="T54" s="139">
        <v>4495</v>
      </c>
      <c r="U54" s="139">
        <v>5375</v>
      </c>
      <c r="V54" s="98">
        <v>0</v>
      </c>
      <c r="W54" s="97">
        <v>15557</v>
      </c>
      <c r="X54" s="139">
        <v>24084</v>
      </c>
      <c r="Y54" s="139">
        <v>14322</v>
      </c>
      <c r="Z54" s="139">
        <v>21500</v>
      </c>
      <c r="AA54" s="140">
        <v>0</v>
      </c>
    </row>
    <row r="55" spans="1:27" x14ac:dyDescent="0.25">
      <c r="A55" s="19" t="s">
        <v>87</v>
      </c>
      <c r="B55" s="136" t="s">
        <v>88</v>
      </c>
      <c r="C55" s="94">
        <v>2348</v>
      </c>
      <c r="D55" s="137">
        <v>8409</v>
      </c>
      <c r="E55" s="137">
        <v>0</v>
      </c>
      <c r="F55" s="137">
        <v>1500</v>
      </c>
      <c r="G55" s="95">
        <v>5348</v>
      </c>
      <c r="H55" s="94">
        <v>2348</v>
      </c>
      <c r="I55" s="137">
        <v>8325</v>
      </c>
      <c r="J55" s="137">
        <v>0</v>
      </c>
      <c r="K55" s="137">
        <v>870</v>
      </c>
      <c r="L55" s="95">
        <v>4672</v>
      </c>
      <c r="M55" s="94">
        <v>2348</v>
      </c>
      <c r="N55" s="137">
        <v>8082</v>
      </c>
      <c r="O55" s="137">
        <v>0</v>
      </c>
      <c r="P55" s="137">
        <v>0</v>
      </c>
      <c r="Q55" s="95">
        <v>4672</v>
      </c>
      <c r="R55" s="94">
        <v>2348</v>
      </c>
      <c r="S55" s="137">
        <v>8001</v>
      </c>
      <c r="T55" s="137">
        <v>0</v>
      </c>
      <c r="U55" s="137">
        <v>480</v>
      </c>
      <c r="V55" s="95">
        <v>4672</v>
      </c>
      <c r="W55" s="94">
        <v>9392</v>
      </c>
      <c r="X55" s="137">
        <v>32817</v>
      </c>
      <c r="Y55" s="137">
        <v>0</v>
      </c>
      <c r="Z55" s="137">
        <v>2850</v>
      </c>
      <c r="AA55" s="138">
        <v>19364</v>
      </c>
    </row>
    <row r="56" spans="1:27" x14ac:dyDescent="0.25">
      <c r="A56" s="14" t="s">
        <v>89</v>
      </c>
      <c r="B56" s="129" t="s">
        <v>90</v>
      </c>
      <c r="C56" s="97">
        <v>890</v>
      </c>
      <c r="D56" s="139">
        <v>7725</v>
      </c>
      <c r="E56" s="139">
        <v>2332</v>
      </c>
      <c r="F56" s="139">
        <v>0</v>
      </c>
      <c r="G56" s="98">
        <v>0</v>
      </c>
      <c r="H56" s="97">
        <v>890</v>
      </c>
      <c r="I56" s="139">
        <v>5968</v>
      </c>
      <c r="J56" s="139">
        <v>2600</v>
      </c>
      <c r="K56" s="139">
        <v>0</v>
      </c>
      <c r="L56" s="98">
        <v>0</v>
      </c>
      <c r="M56" s="97">
        <v>890</v>
      </c>
      <c r="N56" s="139">
        <v>4000</v>
      </c>
      <c r="O56" s="139">
        <v>2600</v>
      </c>
      <c r="P56" s="139">
        <v>0</v>
      </c>
      <c r="Q56" s="98">
        <v>0</v>
      </c>
      <c r="R56" s="97">
        <v>890</v>
      </c>
      <c r="S56" s="139">
        <v>4000</v>
      </c>
      <c r="T56" s="139">
        <v>2200</v>
      </c>
      <c r="U56" s="139">
        <v>0</v>
      </c>
      <c r="V56" s="98">
        <v>0</v>
      </c>
      <c r="W56" s="97">
        <v>3560</v>
      </c>
      <c r="X56" s="139">
        <v>21693</v>
      </c>
      <c r="Y56" s="139">
        <v>9732</v>
      </c>
      <c r="Z56" s="139">
        <v>0</v>
      </c>
      <c r="AA56" s="140">
        <v>0</v>
      </c>
    </row>
    <row r="57" spans="1:27" x14ac:dyDescent="0.25">
      <c r="A57" s="19" t="s">
        <v>89</v>
      </c>
      <c r="B57" s="136" t="s">
        <v>91</v>
      </c>
      <c r="C57" s="94">
        <v>3162</v>
      </c>
      <c r="D57" s="137">
        <v>10840</v>
      </c>
      <c r="E57" s="137">
        <v>3482</v>
      </c>
      <c r="F57" s="137">
        <v>2182</v>
      </c>
      <c r="G57" s="95">
        <v>3446</v>
      </c>
      <c r="H57" s="94">
        <v>3162</v>
      </c>
      <c r="I57" s="137">
        <v>7574</v>
      </c>
      <c r="J57" s="137">
        <v>1782</v>
      </c>
      <c r="K57" s="137">
        <v>2617</v>
      </c>
      <c r="L57" s="95">
        <v>3446</v>
      </c>
      <c r="M57" s="94">
        <v>3162</v>
      </c>
      <c r="N57" s="137">
        <v>8740</v>
      </c>
      <c r="O57" s="137">
        <v>1782</v>
      </c>
      <c r="P57" s="137">
        <v>4912</v>
      </c>
      <c r="Q57" s="95">
        <v>3446</v>
      </c>
      <c r="R57" s="94">
        <v>3162</v>
      </c>
      <c r="S57" s="137">
        <v>7038</v>
      </c>
      <c r="T57" s="137">
        <v>1782</v>
      </c>
      <c r="U57" s="137">
        <v>2182</v>
      </c>
      <c r="V57" s="95">
        <v>3446</v>
      </c>
      <c r="W57" s="94">
        <v>12648</v>
      </c>
      <c r="X57" s="137">
        <v>34192</v>
      </c>
      <c r="Y57" s="137">
        <v>8828</v>
      </c>
      <c r="Z57" s="137">
        <v>11893</v>
      </c>
      <c r="AA57" s="138">
        <v>13784</v>
      </c>
    </row>
    <row r="58" spans="1:27" x14ac:dyDescent="0.25">
      <c r="A58" s="14" t="s">
        <v>89</v>
      </c>
      <c r="B58" s="129" t="s">
        <v>92</v>
      </c>
      <c r="C58" s="97">
        <v>1258</v>
      </c>
      <c r="D58" s="139">
        <v>10414</v>
      </c>
      <c r="E58" s="139">
        <v>2484</v>
      </c>
      <c r="F58" s="139">
        <v>2020</v>
      </c>
      <c r="G58" s="98">
        <v>4444</v>
      </c>
      <c r="H58" s="141">
        <v>1258</v>
      </c>
      <c r="I58" s="142">
        <v>7824</v>
      </c>
      <c r="J58" s="142">
        <v>1400</v>
      </c>
      <c r="K58" s="139">
        <v>2400</v>
      </c>
      <c r="L58" s="98">
        <v>4444</v>
      </c>
      <c r="M58" s="97">
        <v>1258</v>
      </c>
      <c r="N58" s="142">
        <v>7778</v>
      </c>
      <c r="O58" s="142">
        <v>600</v>
      </c>
      <c r="P58" s="139">
        <v>4120</v>
      </c>
      <c r="Q58" s="98">
        <v>4444</v>
      </c>
      <c r="R58" s="97">
        <v>1258</v>
      </c>
      <c r="S58" s="139">
        <v>6754</v>
      </c>
      <c r="T58" s="139">
        <v>300</v>
      </c>
      <c r="U58" s="139">
        <v>2460</v>
      </c>
      <c r="V58" s="98">
        <v>4444</v>
      </c>
      <c r="W58" s="97">
        <v>5032</v>
      </c>
      <c r="X58" s="139">
        <v>32770</v>
      </c>
      <c r="Y58" s="139">
        <v>4784</v>
      </c>
      <c r="Z58" s="142">
        <v>11000</v>
      </c>
      <c r="AA58" s="140">
        <v>17776</v>
      </c>
    </row>
    <row r="59" spans="1:27" x14ac:dyDescent="0.25">
      <c r="A59" s="19" t="s">
        <v>93</v>
      </c>
      <c r="B59" s="136" t="s">
        <v>94</v>
      </c>
      <c r="C59" s="94">
        <v>16345</v>
      </c>
      <c r="D59" s="137">
        <v>4950</v>
      </c>
      <c r="E59" s="137">
        <v>1837</v>
      </c>
      <c r="F59" s="137">
        <v>2873</v>
      </c>
      <c r="G59" s="95">
        <v>0</v>
      </c>
      <c r="H59" s="94">
        <v>15095</v>
      </c>
      <c r="I59" s="137">
        <v>4950</v>
      </c>
      <c r="J59" s="137">
        <v>1800</v>
      </c>
      <c r="K59" s="137">
        <v>485</v>
      </c>
      <c r="L59" s="95">
        <v>0</v>
      </c>
      <c r="M59" s="94">
        <v>15135</v>
      </c>
      <c r="N59" s="137">
        <v>4950</v>
      </c>
      <c r="O59" s="137">
        <v>2700</v>
      </c>
      <c r="P59" s="137">
        <v>1745</v>
      </c>
      <c r="Q59" s="95">
        <v>0</v>
      </c>
      <c r="R59" s="94">
        <v>15135</v>
      </c>
      <c r="S59" s="137">
        <v>4950</v>
      </c>
      <c r="T59" s="137">
        <v>2700</v>
      </c>
      <c r="U59" s="137">
        <v>3425</v>
      </c>
      <c r="V59" s="95">
        <v>0</v>
      </c>
      <c r="W59" s="94">
        <v>61710</v>
      </c>
      <c r="X59" s="137">
        <v>19800</v>
      </c>
      <c r="Y59" s="137">
        <v>9037</v>
      </c>
      <c r="Z59" s="137">
        <v>8528</v>
      </c>
      <c r="AA59" s="138">
        <v>0</v>
      </c>
    </row>
    <row r="60" spans="1:27" x14ac:dyDescent="0.25">
      <c r="A60" s="14" t="s">
        <v>95</v>
      </c>
      <c r="B60" s="129" t="s">
        <v>96</v>
      </c>
      <c r="C60" s="97">
        <v>755</v>
      </c>
      <c r="D60" s="139">
        <v>5225</v>
      </c>
      <c r="E60" s="139">
        <v>0</v>
      </c>
      <c r="F60" s="142">
        <v>4618</v>
      </c>
      <c r="G60" s="98">
        <v>105</v>
      </c>
      <c r="H60" s="97">
        <v>275</v>
      </c>
      <c r="I60" s="139">
        <v>12400</v>
      </c>
      <c r="J60" s="139">
        <v>0</v>
      </c>
      <c r="K60" s="139">
        <v>4618</v>
      </c>
      <c r="L60" s="98">
        <v>105</v>
      </c>
      <c r="M60" s="97">
        <v>0</v>
      </c>
      <c r="N60" s="139">
        <v>3250</v>
      </c>
      <c r="O60" s="139">
        <v>0</v>
      </c>
      <c r="P60" s="139">
        <v>4618</v>
      </c>
      <c r="Q60" s="98">
        <v>105</v>
      </c>
      <c r="R60" s="97">
        <v>0</v>
      </c>
      <c r="S60" s="139">
        <v>250</v>
      </c>
      <c r="T60" s="139">
        <v>0</v>
      </c>
      <c r="U60" s="139">
        <v>4618</v>
      </c>
      <c r="V60" s="98">
        <v>105</v>
      </c>
      <c r="W60" s="97">
        <v>1030</v>
      </c>
      <c r="X60" s="139">
        <v>21125</v>
      </c>
      <c r="Y60" s="139">
        <v>0</v>
      </c>
      <c r="Z60" s="142">
        <v>18472</v>
      </c>
      <c r="AA60" s="140">
        <v>420</v>
      </c>
    </row>
    <row r="61" spans="1:27" x14ac:dyDescent="0.25">
      <c r="A61" s="19" t="s">
        <v>95</v>
      </c>
      <c r="B61" s="136" t="s">
        <v>97</v>
      </c>
      <c r="C61" s="94">
        <v>3768</v>
      </c>
      <c r="D61" s="137">
        <v>9680</v>
      </c>
      <c r="E61" s="137">
        <v>500</v>
      </c>
      <c r="F61" s="137">
        <v>0</v>
      </c>
      <c r="G61" s="95">
        <v>2928</v>
      </c>
      <c r="H61" s="145">
        <v>3768</v>
      </c>
      <c r="I61" s="137">
        <v>7349</v>
      </c>
      <c r="J61" s="137">
        <v>500</v>
      </c>
      <c r="K61" s="137">
        <v>0</v>
      </c>
      <c r="L61" s="95">
        <v>2928</v>
      </c>
      <c r="M61" s="145">
        <v>3768</v>
      </c>
      <c r="N61" s="137">
        <v>4010</v>
      </c>
      <c r="O61" s="137">
        <v>500</v>
      </c>
      <c r="P61" s="137">
        <v>0</v>
      </c>
      <c r="Q61" s="95">
        <v>2928</v>
      </c>
      <c r="R61" s="94">
        <v>3768</v>
      </c>
      <c r="S61" s="137">
        <v>309</v>
      </c>
      <c r="T61" s="137">
        <v>500</v>
      </c>
      <c r="U61" s="137">
        <v>0</v>
      </c>
      <c r="V61" s="95">
        <v>2928</v>
      </c>
      <c r="W61" s="94">
        <v>15072</v>
      </c>
      <c r="X61" s="137">
        <v>21348</v>
      </c>
      <c r="Y61" s="137">
        <v>2000</v>
      </c>
      <c r="Z61" s="137">
        <v>0</v>
      </c>
      <c r="AA61" s="138">
        <v>11712</v>
      </c>
    </row>
    <row r="62" spans="1:27" x14ac:dyDescent="0.25">
      <c r="A62" s="14" t="s">
        <v>98</v>
      </c>
      <c r="B62" s="129" t="s">
        <v>99</v>
      </c>
      <c r="C62" s="97">
        <v>3044</v>
      </c>
      <c r="D62" s="139">
        <v>5750</v>
      </c>
      <c r="E62" s="139">
        <v>1680</v>
      </c>
      <c r="F62" s="139">
        <v>85</v>
      </c>
      <c r="G62" s="147">
        <v>150</v>
      </c>
      <c r="H62" s="97">
        <v>3372</v>
      </c>
      <c r="I62" s="139">
        <v>5750</v>
      </c>
      <c r="J62" s="139">
        <v>3520</v>
      </c>
      <c r="K62" s="139">
        <v>85</v>
      </c>
      <c r="L62" s="147">
        <v>171</v>
      </c>
      <c r="M62" s="97">
        <v>3544</v>
      </c>
      <c r="N62" s="139">
        <v>5750</v>
      </c>
      <c r="O62" s="139">
        <v>2085</v>
      </c>
      <c r="P62" s="139">
        <v>85</v>
      </c>
      <c r="Q62" s="147">
        <v>171</v>
      </c>
      <c r="R62" s="97">
        <v>3644</v>
      </c>
      <c r="S62" s="139">
        <v>5750</v>
      </c>
      <c r="T62" s="139">
        <v>614</v>
      </c>
      <c r="U62" s="139">
        <v>85</v>
      </c>
      <c r="V62" s="147">
        <v>171</v>
      </c>
      <c r="W62" s="97">
        <v>13604</v>
      </c>
      <c r="X62" s="139">
        <v>23000</v>
      </c>
      <c r="Y62" s="139">
        <v>7899</v>
      </c>
      <c r="Z62" s="139">
        <v>340</v>
      </c>
      <c r="AA62" s="140">
        <v>663</v>
      </c>
    </row>
    <row r="63" spans="1:27" x14ac:dyDescent="0.25">
      <c r="A63" s="19" t="s">
        <v>98</v>
      </c>
      <c r="B63" s="136" t="s">
        <v>100</v>
      </c>
      <c r="C63" s="94">
        <v>3249</v>
      </c>
      <c r="D63" s="137">
        <v>9208</v>
      </c>
      <c r="E63" s="137">
        <v>1882</v>
      </c>
      <c r="F63" s="137">
        <v>0</v>
      </c>
      <c r="G63" s="95">
        <v>2504</v>
      </c>
      <c r="H63" s="94">
        <v>2749</v>
      </c>
      <c r="I63" s="137">
        <v>6233</v>
      </c>
      <c r="J63" s="137">
        <v>1504</v>
      </c>
      <c r="K63" s="137">
        <v>0</v>
      </c>
      <c r="L63" s="95">
        <v>2504</v>
      </c>
      <c r="M63" s="94">
        <v>2699</v>
      </c>
      <c r="N63" s="137">
        <v>2600</v>
      </c>
      <c r="O63" s="137">
        <v>367</v>
      </c>
      <c r="P63" s="137">
        <v>0</v>
      </c>
      <c r="Q63" s="95">
        <v>2504</v>
      </c>
      <c r="R63" s="94">
        <v>2799</v>
      </c>
      <c r="S63" s="137">
        <v>2575</v>
      </c>
      <c r="T63" s="137">
        <v>0</v>
      </c>
      <c r="U63" s="137">
        <v>0</v>
      </c>
      <c r="V63" s="95">
        <v>2504</v>
      </c>
      <c r="W63" s="94">
        <v>11496</v>
      </c>
      <c r="X63" s="137">
        <v>20616</v>
      </c>
      <c r="Y63" s="137">
        <v>3753</v>
      </c>
      <c r="Z63" s="137">
        <v>0</v>
      </c>
      <c r="AA63" s="138">
        <v>10016</v>
      </c>
    </row>
    <row r="64" spans="1:27" x14ac:dyDescent="0.25">
      <c r="A64" s="14" t="s">
        <v>98</v>
      </c>
      <c r="B64" s="129" t="s">
        <v>101</v>
      </c>
      <c r="C64" s="97">
        <v>6724</v>
      </c>
      <c r="D64" s="139">
        <v>4639</v>
      </c>
      <c r="E64" s="139">
        <v>2120</v>
      </c>
      <c r="F64" s="142">
        <v>3167</v>
      </c>
      <c r="G64" s="98">
        <v>2504</v>
      </c>
      <c r="H64" s="97">
        <v>5868</v>
      </c>
      <c r="I64" s="139">
        <v>3241</v>
      </c>
      <c r="J64" s="139">
        <v>1950</v>
      </c>
      <c r="K64" s="142">
        <v>0</v>
      </c>
      <c r="L64" s="98">
        <v>2504</v>
      </c>
      <c r="M64" s="97">
        <v>5868</v>
      </c>
      <c r="N64" s="139">
        <v>2415</v>
      </c>
      <c r="O64" s="139">
        <v>1950</v>
      </c>
      <c r="P64" s="139">
        <v>0</v>
      </c>
      <c r="Q64" s="98">
        <v>2504</v>
      </c>
      <c r="R64" s="97">
        <v>5868</v>
      </c>
      <c r="S64" s="139">
        <v>2400</v>
      </c>
      <c r="T64" s="139">
        <v>1950</v>
      </c>
      <c r="U64" s="139">
        <v>0</v>
      </c>
      <c r="V64" s="98">
        <v>2504</v>
      </c>
      <c r="W64" s="97">
        <v>24328</v>
      </c>
      <c r="X64" s="139">
        <v>12695</v>
      </c>
      <c r="Y64" s="139">
        <v>7970</v>
      </c>
      <c r="Z64" s="142">
        <v>3167</v>
      </c>
      <c r="AA64" s="140">
        <v>10016</v>
      </c>
    </row>
    <row r="65" spans="1:27" x14ac:dyDescent="0.25">
      <c r="A65" s="19" t="s">
        <v>102</v>
      </c>
      <c r="B65" s="136" t="s">
        <v>103</v>
      </c>
      <c r="C65" s="94">
        <v>2883</v>
      </c>
      <c r="D65" s="137">
        <v>12102</v>
      </c>
      <c r="E65" s="137">
        <v>1608</v>
      </c>
      <c r="F65" s="137">
        <v>0</v>
      </c>
      <c r="G65" s="95">
        <v>3192</v>
      </c>
      <c r="H65" s="94">
        <v>785</v>
      </c>
      <c r="I65" s="137">
        <v>10374</v>
      </c>
      <c r="J65" s="137">
        <v>1358</v>
      </c>
      <c r="K65" s="137">
        <v>0</v>
      </c>
      <c r="L65" s="95">
        <v>3192</v>
      </c>
      <c r="M65" s="94">
        <v>785</v>
      </c>
      <c r="N65" s="137">
        <v>9488</v>
      </c>
      <c r="O65" s="137">
        <v>1358</v>
      </c>
      <c r="P65" s="137">
        <v>0</v>
      </c>
      <c r="Q65" s="95">
        <v>3192</v>
      </c>
      <c r="R65" s="94">
        <v>985</v>
      </c>
      <c r="S65" s="137">
        <v>9212</v>
      </c>
      <c r="T65" s="137">
        <v>1358</v>
      </c>
      <c r="U65" s="137">
        <v>0</v>
      </c>
      <c r="V65" s="95">
        <v>3192</v>
      </c>
      <c r="W65" s="94">
        <v>5438</v>
      </c>
      <c r="X65" s="137">
        <v>41176</v>
      </c>
      <c r="Y65" s="137">
        <v>5682</v>
      </c>
      <c r="Z65" s="137">
        <v>0</v>
      </c>
      <c r="AA65" s="138">
        <v>12768</v>
      </c>
    </row>
    <row r="66" spans="1:27" x14ac:dyDescent="0.25">
      <c r="A66" s="156" t="s">
        <v>102</v>
      </c>
      <c r="B66" s="157" t="s">
        <v>104</v>
      </c>
      <c r="C66" s="158">
        <v>1837</v>
      </c>
      <c r="D66" s="159">
        <v>7725</v>
      </c>
      <c r="E66" s="160">
        <v>772</v>
      </c>
      <c r="F66" s="159">
        <v>0</v>
      </c>
      <c r="G66" s="161">
        <v>0</v>
      </c>
      <c r="H66" s="162">
        <v>1837</v>
      </c>
      <c r="I66" s="160">
        <v>7725</v>
      </c>
      <c r="J66" s="160">
        <v>797</v>
      </c>
      <c r="K66" s="159">
        <v>0</v>
      </c>
      <c r="L66" s="161">
        <v>0</v>
      </c>
      <c r="M66" s="162">
        <v>1837</v>
      </c>
      <c r="N66" s="160">
        <v>7725</v>
      </c>
      <c r="O66" s="160">
        <v>679</v>
      </c>
      <c r="P66" s="159">
        <v>0</v>
      </c>
      <c r="Q66" s="161">
        <v>0</v>
      </c>
      <c r="R66" s="158">
        <v>1224</v>
      </c>
      <c r="S66" s="159">
        <v>7725</v>
      </c>
      <c r="T66" s="159">
        <v>0</v>
      </c>
      <c r="U66" s="159">
        <v>0</v>
      </c>
      <c r="V66" s="161">
        <v>0</v>
      </c>
      <c r="W66" s="162">
        <v>6735</v>
      </c>
      <c r="X66" s="159">
        <v>30900</v>
      </c>
      <c r="Y66" s="160">
        <v>2248</v>
      </c>
      <c r="Z66" s="159">
        <v>0</v>
      </c>
      <c r="AA66" s="163">
        <v>0</v>
      </c>
    </row>
    <row r="67" spans="1:27" x14ac:dyDescent="0.25">
      <c r="A67" s="19" t="s">
        <v>105</v>
      </c>
      <c r="B67" s="136" t="s">
        <v>106</v>
      </c>
      <c r="C67" s="94">
        <v>5137</v>
      </c>
      <c r="D67" s="137">
        <v>9965</v>
      </c>
      <c r="E67" s="137">
        <v>4080</v>
      </c>
      <c r="F67" s="137">
        <v>0</v>
      </c>
      <c r="G67" s="95">
        <v>3978</v>
      </c>
      <c r="H67" s="94">
        <v>12692</v>
      </c>
      <c r="I67" s="137">
        <v>9965</v>
      </c>
      <c r="J67" s="137">
        <v>2734</v>
      </c>
      <c r="K67" s="137">
        <v>0</v>
      </c>
      <c r="L67" s="95">
        <v>3978</v>
      </c>
      <c r="M67" s="94">
        <v>12357</v>
      </c>
      <c r="N67" s="137">
        <v>9965</v>
      </c>
      <c r="O67" s="137">
        <v>1618</v>
      </c>
      <c r="P67" s="137">
        <v>0</v>
      </c>
      <c r="Q67" s="95">
        <v>3978</v>
      </c>
      <c r="R67" s="94">
        <v>12357</v>
      </c>
      <c r="S67" s="137">
        <v>9965</v>
      </c>
      <c r="T67" s="137">
        <v>4381</v>
      </c>
      <c r="U67" s="137">
        <v>0</v>
      </c>
      <c r="V67" s="95">
        <v>3978</v>
      </c>
      <c r="W67" s="94">
        <v>42543</v>
      </c>
      <c r="X67" s="137">
        <v>39860</v>
      </c>
      <c r="Y67" s="137">
        <v>12813</v>
      </c>
      <c r="Z67" s="137">
        <v>0</v>
      </c>
      <c r="AA67" s="146">
        <v>15912</v>
      </c>
    </row>
    <row r="68" spans="1:27" x14ac:dyDescent="0.25">
      <c r="A68" s="14" t="s">
        <v>107</v>
      </c>
      <c r="B68" s="129" t="s">
        <v>108</v>
      </c>
      <c r="C68" s="97">
        <v>8052</v>
      </c>
      <c r="D68" s="139">
        <v>0</v>
      </c>
      <c r="E68" s="139">
        <v>0</v>
      </c>
      <c r="F68" s="139">
        <v>135</v>
      </c>
      <c r="G68" s="147">
        <v>192</v>
      </c>
      <c r="H68" s="97">
        <v>7616</v>
      </c>
      <c r="I68" s="139">
        <v>0</v>
      </c>
      <c r="J68" s="139">
        <v>0</v>
      </c>
      <c r="K68" s="139">
        <v>0</v>
      </c>
      <c r="L68" s="147">
        <v>192</v>
      </c>
      <c r="M68" s="97">
        <v>3736</v>
      </c>
      <c r="N68" s="139">
        <v>0</v>
      </c>
      <c r="O68" s="139">
        <v>0</v>
      </c>
      <c r="P68" s="139">
        <v>0</v>
      </c>
      <c r="Q68" s="147">
        <v>192</v>
      </c>
      <c r="R68" s="97">
        <v>1680</v>
      </c>
      <c r="S68" s="139">
        <v>0</v>
      </c>
      <c r="T68" s="139">
        <v>0</v>
      </c>
      <c r="U68" s="139">
        <v>0</v>
      </c>
      <c r="V68" s="98">
        <v>192</v>
      </c>
      <c r="W68" s="97">
        <v>21084</v>
      </c>
      <c r="X68" s="139">
        <v>0</v>
      </c>
      <c r="Y68" s="139">
        <v>0</v>
      </c>
      <c r="Z68" s="142">
        <v>135</v>
      </c>
      <c r="AA68" s="148">
        <v>768</v>
      </c>
    </row>
    <row r="69" spans="1:27" x14ac:dyDescent="0.25">
      <c r="A69" s="19" t="s">
        <v>109</v>
      </c>
      <c r="B69" s="136" t="s">
        <v>110</v>
      </c>
      <c r="C69" s="94">
        <v>1971</v>
      </c>
      <c r="D69" s="137">
        <v>10887</v>
      </c>
      <c r="E69" s="137">
        <v>6711</v>
      </c>
      <c r="F69" s="137">
        <v>0</v>
      </c>
      <c r="G69" s="95">
        <v>2000</v>
      </c>
      <c r="H69" s="94">
        <v>1971</v>
      </c>
      <c r="I69" s="137">
        <v>7647</v>
      </c>
      <c r="J69" s="137">
        <v>1825</v>
      </c>
      <c r="K69" s="137">
        <v>395</v>
      </c>
      <c r="L69" s="95">
        <v>2000</v>
      </c>
      <c r="M69" s="94">
        <v>1971</v>
      </c>
      <c r="N69" s="137">
        <v>4923</v>
      </c>
      <c r="O69" s="137">
        <v>200</v>
      </c>
      <c r="P69" s="137">
        <v>440</v>
      </c>
      <c r="Q69" s="95">
        <v>2000</v>
      </c>
      <c r="R69" s="94">
        <v>1971</v>
      </c>
      <c r="S69" s="137">
        <v>3526</v>
      </c>
      <c r="T69" s="137">
        <v>0</v>
      </c>
      <c r="U69" s="137">
        <v>2700</v>
      </c>
      <c r="V69" s="95">
        <v>2000</v>
      </c>
      <c r="W69" s="94">
        <v>7884</v>
      </c>
      <c r="X69" s="137">
        <v>26983</v>
      </c>
      <c r="Y69" s="137">
        <v>8736</v>
      </c>
      <c r="Z69" s="137">
        <v>3535</v>
      </c>
      <c r="AA69" s="138">
        <v>8000</v>
      </c>
    </row>
    <row r="70" spans="1:27" x14ac:dyDescent="0.25">
      <c r="A70" s="14" t="s">
        <v>111</v>
      </c>
      <c r="B70" s="129" t="s">
        <v>112</v>
      </c>
      <c r="C70" s="97">
        <v>95</v>
      </c>
      <c r="D70" s="139">
        <v>10800</v>
      </c>
      <c r="E70" s="139">
        <v>0</v>
      </c>
      <c r="F70" s="139">
        <v>0</v>
      </c>
      <c r="G70" s="98">
        <v>0</v>
      </c>
      <c r="H70" s="97">
        <v>95</v>
      </c>
      <c r="I70" s="139">
        <v>6700</v>
      </c>
      <c r="J70" s="139">
        <v>0</v>
      </c>
      <c r="K70" s="139">
        <v>0</v>
      </c>
      <c r="L70" s="98">
        <v>0</v>
      </c>
      <c r="M70" s="97">
        <v>95</v>
      </c>
      <c r="N70" s="139">
        <v>2700</v>
      </c>
      <c r="O70" s="139">
        <v>0</v>
      </c>
      <c r="P70" s="139">
        <v>0</v>
      </c>
      <c r="Q70" s="98">
        <v>0</v>
      </c>
      <c r="R70" s="97">
        <v>95</v>
      </c>
      <c r="S70" s="139">
        <v>650</v>
      </c>
      <c r="T70" s="139">
        <v>0</v>
      </c>
      <c r="U70" s="139">
        <v>0</v>
      </c>
      <c r="V70" s="98">
        <v>0</v>
      </c>
      <c r="W70" s="97">
        <v>380</v>
      </c>
      <c r="X70" s="139">
        <v>20850</v>
      </c>
      <c r="Y70" s="139">
        <v>0</v>
      </c>
      <c r="Z70" s="139">
        <v>0</v>
      </c>
      <c r="AA70" s="140">
        <v>0</v>
      </c>
    </row>
    <row r="71" spans="1:27" ht="13" thickBot="1" x14ac:dyDescent="0.3">
      <c r="A71" s="164" t="s">
        <v>113</v>
      </c>
      <c r="B71" s="165" t="s">
        <v>114</v>
      </c>
      <c r="C71" s="102">
        <v>955</v>
      </c>
      <c r="D71" s="166">
        <v>13700</v>
      </c>
      <c r="E71" s="166">
        <v>1227</v>
      </c>
      <c r="F71" s="166">
        <v>600</v>
      </c>
      <c r="G71" s="103">
        <v>2973</v>
      </c>
      <c r="H71" s="102">
        <v>955</v>
      </c>
      <c r="I71" s="166">
        <v>14408</v>
      </c>
      <c r="J71" s="166">
        <v>1366</v>
      </c>
      <c r="K71" s="166">
        <v>500</v>
      </c>
      <c r="L71" s="103">
        <v>2973</v>
      </c>
      <c r="M71" s="102">
        <v>955</v>
      </c>
      <c r="N71" s="166">
        <v>500</v>
      </c>
      <c r="O71" s="166">
        <v>1048</v>
      </c>
      <c r="P71" s="166">
        <v>100</v>
      </c>
      <c r="Q71" s="103">
        <v>2973</v>
      </c>
      <c r="R71" s="102">
        <v>955</v>
      </c>
      <c r="S71" s="166">
        <v>500</v>
      </c>
      <c r="T71" s="166">
        <v>1057</v>
      </c>
      <c r="U71" s="166">
        <v>100</v>
      </c>
      <c r="V71" s="103">
        <v>2973</v>
      </c>
      <c r="W71" s="102">
        <v>3820</v>
      </c>
      <c r="X71" s="166">
        <v>29108</v>
      </c>
      <c r="Y71" s="166">
        <v>4698</v>
      </c>
      <c r="Z71" s="166">
        <v>1300</v>
      </c>
      <c r="AA71" s="167">
        <v>11892</v>
      </c>
    </row>
    <row r="72" spans="1:27" ht="13" x14ac:dyDescent="0.25">
      <c r="A72" s="14"/>
      <c r="B72" s="168" t="s">
        <v>115</v>
      </c>
      <c r="C72" s="34">
        <v>64</v>
      </c>
      <c r="D72" s="169">
        <v>61</v>
      </c>
      <c r="E72" s="169">
        <v>54</v>
      </c>
      <c r="F72" s="169">
        <v>34</v>
      </c>
      <c r="G72" s="170">
        <v>45</v>
      </c>
      <c r="H72" s="34">
        <v>64</v>
      </c>
      <c r="I72" s="169">
        <v>61</v>
      </c>
      <c r="J72" s="169">
        <v>53</v>
      </c>
      <c r="K72" s="169">
        <v>34</v>
      </c>
      <c r="L72" s="170">
        <v>45</v>
      </c>
      <c r="M72" s="34">
        <v>63</v>
      </c>
      <c r="N72" s="169">
        <v>58</v>
      </c>
      <c r="O72" s="169">
        <v>55</v>
      </c>
      <c r="P72" s="169">
        <v>32</v>
      </c>
      <c r="Q72" s="170">
        <v>45</v>
      </c>
      <c r="R72" s="34">
        <v>61</v>
      </c>
      <c r="S72" s="169">
        <v>54</v>
      </c>
      <c r="T72" s="169">
        <v>46</v>
      </c>
      <c r="U72" s="169">
        <v>35</v>
      </c>
      <c r="V72" s="35">
        <v>44</v>
      </c>
      <c r="W72" s="34">
        <v>63</v>
      </c>
      <c r="X72" s="169">
        <v>60</v>
      </c>
      <c r="Y72" s="169">
        <v>56</v>
      </c>
      <c r="Z72" s="171">
        <v>39</v>
      </c>
      <c r="AA72" s="172">
        <v>45</v>
      </c>
    </row>
    <row r="73" spans="1:27" ht="13" x14ac:dyDescent="0.25">
      <c r="A73" s="19"/>
      <c r="B73" s="173" t="s">
        <v>116</v>
      </c>
      <c r="C73" s="39">
        <v>3573</v>
      </c>
      <c r="D73" s="174">
        <v>8342</v>
      </c>
      <c r="E73" s="174">
        <v>2243</v>
      </c>
      <c r="F73" s="174">
        <v>3217</v>
      </c>
      <c r="G73" s="40">
        <v>2657</v>
      </c>
      <c r="H73" s="39">
        <v>3848</v>
      </c>
      <c r="I73" s="174">
        <v>6751</v>
      </c>
      <c r="J73" s="174">
        <v>1911</v>
      </c>
      <c r="K73" s="174">
        <v>2493</v>
      </c>
      <c r="L73" s="40">
        <v>2652</v>
      </c>
      <c r="M73" s="39">
        <v>3671</v>
      </c>
      <c r="N73" s="174">
        <v>4537</v>
      </c>
      <c r="O73" s="174">
        <v>1385</v>
      </c>
      <c r="P73" s="174">
        <v>2799</v>
      </c>
      <c r="Q73" s="40">
        <v>2652</v>
      </c>
      <c r="R73" s="39">
        <v>3319</v>
      </c>
      <c r="S73" s="174">
        <v>3924</v>
      </c>
      <c r="T73" s="174">
        <v>1379</v>
      </c>
      <c r="U73" s="174">
        <v>2838</v>
      </c>
      <c r="V73" s="40">
        <v>2641</v>
      </c>
      <c r="W73" s="39">
        <v>13937</v>
      </c>
      <c r="X73" s="174">
        <v>23169</v>
      </c>
      <c r="Y73" s="174">
        <v>6465</v>
      </c>
      <c r="Z73" s="174">
        <v>9821</v>
      </c>
      <c r="AA73" s="175">
        <v>10543</v>
      </c>
    </row>
    <row r="74" spans="1:27" ht="13.5" thickBot="1" x14ac:dyDescent="0.3">
      <c r="A74" s="176"/>
      <c r="B74" s="177" t="s">
        <v>117</v>
      </c>
      <c r="C74" s="45">
        <v>3567</v>
      </c>
      <c r="D74" s="71">
        <v>3437</v>
      </c>
      <c r="E74" s="71">
        <v>1339</v>
      </c>
      <c r="F74" s="71">
        <v>4092</v>
      </c>
      <c r="G74" s="46">
        <v>1567</v>
      </c>
      <c r="H74" s="45">
        <v>3901</v>
      </c>
      <c r="I74" s="71">
        <v>2928</v>
      </c>
      <c r="J74" s="71">
        <v>1097</v>
      </c>
      <c r="K74" s="71">
        <v>3998</v>
      </c>
      <c r="L74" s="46">
        <v>1531</v>
      </c>
      <c r="M74" s="45">
        <v>3682</v>
      </c>
      <c r="N74" s="71">
        <v>2768</v>
      </c>
      <c r="O74" s="71">
        <v>1004</v>
      </c>
      <c r="P74" s="71">
        <v>4082</v>
      </c>
      <c r="Q74" s="46">
        <v>1532</v>
      </c>
      <c r="R74" s="45">
        <v>3833</v>
      </c>
      <c r="S74" s="71">
        <v>2981</v>
      </c>
      <c r="T74" s="71">
        <v>1210</v>
      </c>
      <c r="U74" s="71">
        <v>3859</v>
      </c>
      <c r="V74" s="46">
        <v>1549</v>
      </c>
      <c r="W74" s="45">
        <v>13916</v>
      </c>
      <c r="X74" s="71">
        <v>8898</v>
      </c>
      <c r="Y74" s="71">
        <v>3747</v>
      </c>
      <c r="Z74" s="71">
        <v>15083</v>
      </c>
      <c r="AA74" s="178">
        <v>6148</v>
      </c>
    </row>
    <row r="75" spans="1:27" ht="14.5" x14ac:dyDescent="0.25">
      <c r="A75" s="48" t="s">
        <v>407</v>
      </c>
    </row>
    <row r="76" spans="1:27" ht="14.5" x14ac:dyDescent="0.25">
      <c r="A76" s="49" t="s">
        <v>408</v>
      </c>
    </row>
    <row r="77" spans="1:27" x14ac:dyDescent="0.25">
      <c r="A77" s="707" t="s">
        <v>409</v>
      </c>
      <c r="B77" s="707"/>
    </row>
    <row r="78" spans="1:27" x14ac:dyDescent="0.25">
      <c r="A78" s="707"/>
      <c r="B78" s="707"/>
    </row>
    <row r="80" spans="1:27" x14ac:dyDescent="0.25">
      <c r="A80" s="707" t="s">
        <v>410</v>
      </c>
      <c r="B80" s="707"/>
    </row>
    <row r="81" spans="1:2" s="1" customFormat="1" x14ac:dyDescent="0.25">
      <c r="A81" s="707"/>
      <c r="B81" s="707"/>
    </row>
    <row r="82" spans="1:2" s="1" customFormat="1" x14ac:dyDescent="0.25">
      <c r="A82" s="49" t="s">
        <v>359</v>
      </c>
      <c r="B82" s="49"/>
    </row>
  </sheetData>
  <autoFilter ref="A5:AA5"/>
  <mergeCells count="10">
    <mergeCell ref="A77:B78"/>
    <mergeCell ref="A80:B81"/>
    <mergeCell ref="A1:B2"/>
    <mergeCell ref="A3:B3"/>
    <mergeCell ref="W4:AA4"/>
    <mergeCell ref="A4:B4"/>
    <mergeCell ref="C4:G4"/>
    <mergeCell ref="H4:L4"/>
    <mergeCell ref="M4:Q4"/>
    <mergeCell ref="R4:V4"/>
  </mergeCells>
  <hyperlinks>
    <hyperlink ref="A3:B3" location="TOC!A1" display="Return to Table of Contents"/>
  </hyperlinks>
  <pageMargins left="0.25" right="0.25" top="0.75" bottom="0.75" header="0.3" footer="0.3"/>
  <pageSetup scale="65" fitToWidth="0" orientation="portrait" horizontalDpi="1200" verticalDpi="1200" r:id="rId1"/>
  <headerFooter>
    <oddHeader>&amp;L2018-19 Survey of Dental Education
Report 2 - Tuition, Admission, and Attrition</oddHead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workbookViewId="0">
      <pane ySplit="1" topLeftCell="A2" activePane="bottomLeft" state="frozen"/>
      <selection activeCell="G99" sqref="G99"/>
      <selection pane="bottomLeft"/>
    </sheetView>
  </sheetViews>
  <sheetFormatPr defaultColWidth="9.1796875" defaultRowHeight="12.5" x14ac:dyDescent="0.25"/>
  <cols>
    <col min="1" max="15" width="9.1796875" style="4"/>
    <col min="16" max="16" width="4.453125" style="4" customWidth="1"/>
    <col min="17" max="16384" width="9.1796875" style="4"/>
  </cols>
  <sheetData>
    <row r="1" spans="1:31" ht="13" x14ac:dyDescent="0.3">
      <c r="A1" s="115" t="s">
        <v>412</v>
      </c>
    </row>
    <row r="2" spans="1:31" x14ac:dyDescent="0.25">
      <c r="A2" s="706" t="s">
        <v>1</v>
      </c>
      <c r="B2" s="706"/>
      <c r="C2" s="706"/>
    </row>
    <row r="3" spans="1:31" x14ac:dyDescent="0.25">
      <c r="P3" s="9"/>
    </row>
    <row r="5" spans="1:31" x14ac:dyDescent="0.25">
      <c r="B5" s="4" t="s">
        <v>141</v>
      </c>
      <c r="C5" s="4" t="s">
        <v>142</v>
      </c>
      <c r="D5" s="4" t="s">
        <v>143</v>
      </c>
      <c r="E5" s="4" t="s">
        <v>144</v>
      </c>
      <c r="F5" s="4" t="s">
        <v>145</v>
      </c>
      <c r="G5" s="4" t="s">
        <v>146</v>
      </c>
      <c r="H5" s="4" t="s">
        <v>147</v>
      </c>
      <c r="I5" s="4" t="s">
        <v>148</v>
      </c>
      <c r="J5" s="4" t="s">
        <v>149</v>
      </c>
      <c r="K5" s="4" t="s">
        <v>150</v>
      </c>
      <c r="L5" s="4" t="s">
        <v>151</v>
      </c>
    </row>
    <row r="6" spans="1:31" ht="14.5" x14ac:dyDescent="0.25">
      <c r="A6" s="4" t="s">
        <v>415</v>
      </c>
      <c r="B6" s="4">
        <v>20957</v>
      </c>
      <c r="C6" s="4">
        <v>23130</v>
      </c>
      <c r="D6" s="4">
        <v>25618</v>
      </c>
      <c r="E6" s="4">
        <v>28151</v>
      </c>
      <c r="F6" s="4">
        <v>30137</v>
      </c>
      <c r="G6" s="4">
        <v>31322</v>
      </c>
      <c r="H6" s="4">
        <v>32426</v>
      </c>
      <c r="I6" s="179">
        <v>34695.56</v>
      </c>
      <c r="J6" s="179">
        <v>35916.949999999997</v>
      </c>
      <c r="K6" s="180">
        <v>37877.21</v>
      </c>
      <c r="L6" s="117">
        <v>39661.919999999998</v>
      </c>
    </row>
    <row r="7" spans="1:31" x14ac:dyDescent="0.25">
      <c r="A7" s="4" t="s">
        <v>418</v>
      </c>
      <c r="B7">
        <v>24180.87</v>
      </c>
      <c r="C7">
        <v>27035.89</v>
      </c>
      <c r="D7">
        <v>29605.439999999999</v>
      </c>
      <c r="E7">
        <v>31321.09</v>
      </c>
      <c r="F7">
        <v>32876.080000000002</v>
      </c>
      <c r="G7">
        <v>33768.639999999999</v>
      </c>
      <c r="H7">
        <v>34388.74</v>
      </c>
      <c r="I7">
        <v>36809.449999999997</v>
      </c>
      <c r="J7">
        <v>37555.1</v>
      </c>
      <c r="K7">
        <v>38739.449999999997</v>
      </c>
      <c r="L7" s="117">
        <v>39661.919999999998</v>
      </c>
    </row>
    <row r="8" spans="1:31" ht="14.5" x14ac:dyDescent="0.25">
      <c r="A8" s="4" t="s">
        <v>416</v>
      </c>
      <c r="B8" s="4">
        <v>46384</v>
      </c>
      <c r="C8" s="4">
        <v>50209</v>
      </c>
      <c r="D8" s="4">
        <v>52697</v>
      </c>
      <c r="E8" s="4">
        <v>56463</v>
      </c>
      <c r="F8" s="4">
        <v>58238</v>
      </c>
      <c r="G8" s="4">
        <v>61143</v>
      </c>
      <c r="H8" s="4">
        <v>64004</v>
      </c>
      <c r="I8" s="179">
        <v>65437.27</v>
      </c>
      <c r="J8" s="179">
        <v>67398.89</v>
      </c>
      <c r="K8" s="180">
        <v>67086.740000000005</v>
      </c>
      <c r="L8" s="117">
        <v>72270.850000000006</v>
      </c>
      <c r="P8" s="181"/>
    </row>
    <row r="9" spans="1:31" x14ac:dyDescent="0.25">
      <c r="A9" s="4" t="s">
        <v>419</v>
      </c>
      <c r="B9">
        <v>53519.38</v>
      </c>
      <c r="C9">
        <v>58687.63</v>
      </c>
      <c r="D9">
        <v>60899.28</v>
      </c>
      <c r="E9">
        <v>62821.31</v>
      </c>
      <c r="F9">
        <v>63531.11</v>
      </c>
      <c r="G9">
        <v>65919.039999999994</v>
      </c>
      <c r="H9">
        <v>67878.16</v>
      </c>
      <c r="I9">
        <v>69422.98</v>
      </c>
      <c r="J9">
        <v>70472.92</v>
      </c>
      <c r="K9">
        <v>68614.55</v>
      </c>
      <c r="L9" s="117">
        <v>72270.850000000006</v>
      </c>
      <c r="Q9" s="182"/>
    </row>
    <row r="10" spans="1:31" x14ac:dyDescent="0.25">
      <c r="T10" s="183"/>
      <c r="U10" s="113"/>
      <c r="V10" s="113"/>
      <c r="W10" s="113"/>
      <c r="X10" s="113"/>
      <c r="Y10" s="113"/>
      <c r="Z10" s="113"/>
      <c r="AA10" s="113"/>
      <c r="AB10" s="113"/>
      <c r="AC10" s="113"/>
      <c r="AD10" s="113"/>
      <c r="AE10" s="113"/>
    </row>
    <row r="11" spans="1:31" x14ac:dyDescent="0.25">
      <c r="T11" s="184"/>
      <c r="U11" s="113"/>
      <c r="V11" s="113"/>
      <c r="W11" s="113"/>
      <c r="X11" s="113"/>
      <c r="Y11" s="113"/>
      <c r="Z11" s="113"/>
      <c r="AA11" s="113"/>
      <c r="AB11" s="113"/>
      <c r="AC11" s="113"/>
      <c r="AD11" s="113"/>
      <c r="AE11" s="113"/>
    </row>
    <row r="12" spans="1:31" ht="13" x14ac:dyDescent="0.25">
      <c r="T12" s="124"/>
      <c r="U12" s="124"/>
      <c r="V12" s="124"/>
      <c r="W12" s="124"/>
      <c r="X12" s="124"/>
      <c r="Y12" s="124"/>
      <c r="Z12" s="113"/>
      <c r="AA12" s="113"/>
      <c r="AB12" s="113"/>
      <c r="AC12" s="113"/>
      <c r="AD12" s="113"/>
      <c r="AE12" s="113"/>
    </row>
    <row r="13" spans="1:31" ht="13" x14ac:dyDescent="0.25">
      <c r="B13" s="185"/>
      <c r="C13" s="113"/>
      <c r="D13" s="113"/>
      <c r="E13" s="113"/>
      <c r="F13" s="113"/>
      <c r="G13" s="113"/>
      <c r="T13" s="125"/>
      <c r="U13" s="126"/>
      <c r="V13" s="126"/>
      <c r="W13" s="126"/>
      <c r="X13" s="126"/>
      <c r="Y13" s="126"/>
      <c r="Z13" s="113"/>
      <c r="AA13" s="113"/>
      <c r="AB13" s="113"/>
      <c r="AC13" s="113"/>
      <c r="AD13" s="113"/>
      <c r="AE13" s="113"/>
    </row>
    <row r="14" spans="1:31" ht="13" x14ac:dyDescent="0.25">
      <c r="B14" s="186"/>
      <c r="C14" s="113"/>
      <c r="D14" s="113"/>
      <c r="E14" s="113"/>
      <c r="F14" s="113"/>
      <c r="G14" s="113"/>
      <c r="T14" s="125"/>
      <c r="U14" s="126"/>
      <c r="V14" s="126"/>
      <c r="W14" s="126"/>
      <c r="X14" s="126"/>
      <c r="Y14" s="126"/>
      <c r="Z14" s="113"/>
      <c r="AA14" s="113"/>
      <c r="AB14" s="113"/>
      <c r="AC14" s="113"/>
      <c r="AD14" s="113"/>
      <c r="AE14" s="113"/>
    </row>
    <row r="15" spans="1:31" x14ac:dyDescent="0.25">
      <c r="B15" s="183"/>
      <c r="C15" s="113"/>
      <c r="D15" s="113"/>
      <c r="E15" s="113"/>
      <c r="F15" s="113"/>
      <c r="G15" s="113"/>
      <c r="T15" s="186"/>
      <c r="U15" s="113"/>
      <c r="V15" s="113"/>
      <c r="W15" s="113"/>
      <c r="X15" s="113"/>
      <c r="Y15" s="113"/>
      <c r="Z15" s="113"/>
      <c r="AA15" s="113"/>
      <c r="AB15" s="113"/>
      <c r="AC15" s="113"/>
      <c r="AD15" s="113"/>
      <c r="AE15" s="113"/>
    </row>
    <row r="16" spans="1:31" x14ac:dyDescent="0.25">
      <c r="B16" s="184"/>
      <c r="C16" s="113"/>
      <c r="D16" s="113"/>
      <c r="E16" s="113"/>
      <c r="F16" s="113"/>
      <c r="G16" s="113"/>
      <c r="T16" s="186"/>
      <c r="U16" s="113"/>
      <c r="V16" s="113"/>
      <c r="W16" s="113"/>
      <c r="X16" s="113"/>
      <c r="Y16" s="113"/>
      <c r="Z16" s="113"/>
      <c r="AA16" s="113"/>
      <c r="AB16" s="113"/>
      <c r="AC16" s="113"/>
      <c r="AD16" s="113"/>
      <c r="AE16" s="113"/>
    </row>
    <row r="17" spans="2:31" ht="13" x14ac:dyDescent="0.25">
      <c r="B17" s="124"/>
      <c r="C17" s="124"/>
      <c r="D17" s="124"/>
      <c r="E17" s="124"/>
      <c r="G17" s="124"/>
      <c r="T17" s="113"/>
      <c r="U17" s="113"/>
      <c r="V17" s="113"/>
      <c r="W17" s="113"/>
      <c r="X17" s="113"/>
      <c r="Y17" s="113"/>
      <c r="Z17" s="113"/>
      <c r="AA17" s="113"/>
      <c r="AB17" s="113"/>
      <c r="AC17" s="113"/>
      <c r="AD17" s="113"/>
      <c r="AE17" s="113"/>
    </row>
    <row r="18" spans="2:31" ht="13" x14ac:dyDescent="0.25">
      <c r="B18" s="125"/>
      <c r="C18" s="126"/>
      <c r="D18" s="126"/>
      <c r="E18" s="126"/>
      <c r="G18" s="126"/>
      <c r="T18" s="183"/>
      <c r="U18" s="113"/>
      <c r="V18" s="113"/>
      <c r="W18" s="113"/>
      <c r="X18" s="113"/>
      <c r="Y18" s="113"/>
      <c r="Z18" s="113"/>
      <c r="AA18" s="113"/>
      <c r="AB18" s="113"/>
      <c r="AC18" s="113"/>
      <c r="AD18" s="113"/>
      <c r="AE18" s="113"/>
    </row>
    <row r="19" spans="2:31" ht="13" x14ac:dyDescent="0.25">
      <c r="B19" s="125"/>
      <c r="C19" s="126"/>
      <c r="D19" s="126"/>
      <c r="E19" s="126"/>
      <c r="F19" s="126"/>
      <c r="G19" s="126"/>
      <c r="T19" s="185"/>
      <c r="U19" s="113"/>
      <c r="V19" s="113"/>
      <c r="W19" s="113"/>
      <c r="X19" s="113"/>
      <c r="Y19" s="113"/>
      <c r="Z19" s="113"/>
      <c r="AA19" s="113"/>
      <c r="AB19" s="113"/>
      <c r="AC19" s="113"/>
      <c r="AD19" s="113"/>
      <c r="AE19" s="113"/>
    </row>
    <row r="20" spans="2:31" x14ac:dyDescent="0.25">
      <c r="B20" s="186"/>
      <c r="C20" s="113"/>
      <c r="D20" s="113"/>
      <c r="E20" s="113"/>
      <c r="F20" s="113"/>
      <c r="G20" s="113"/>
      <c r="T20" s="186"/>
      <c r="U20" s="113"/>
      <c r="V20" s="113"/>
      <c r="W20" s="113"/>
      <c r="X20" s="113"/>
      <c r="Y20" s="113"/>
      <c r="Z20" s="113"/>
      <c r="AA20" s="113"/>
      <c r="AB20" s="113"/>
      <c r="AC20" s="113"/>
      <c r="AD20" s="113"/>
      <c r="AE20" s="113"/>
    </row>
    <row r="21" spans="2:31" x14ac:dyDescent="0.25">
      <c r="B21" s="186"/>
      <c r="C21" s="113"/>
      <c r="D21" s="113"/>
      <c r="E21" s="113"/>
      <c r="F21" s="113"/>
      <c r="G21" s="113"/>
      <c r="T21" s="183"/>
      <c r="U21" s="113"/>
      <c r="V21" s="113"/>
      <c r="W21" s="113"/>
      <c r="X21" s="113"/>
      <c r="Y21" s="113"/>
      <c r="Z21" s="113"/>
      <c r="AA21" s="113"/>
      <c r="AB21" s="113"/>
      <c r="AC21" s="113"/>
      <c r="AD21" s="113"/>
      <c r="AE21" s="113"/>
    </row>
    <row r="22" spans="2:31" x14ac:dyDescent="0.25">
      <c r="B22" s="113"/>
      <c r="C22" s="113"/>
      <c r="D22" s="113"/>
      <c r="E22" s="113"/>
      <c r="F22" s="113"/>
      <c r="G22" s="113"/>
      <c r="T22" s="184"/>
      <c r="U22" s="113"/>
      <c r="V22" s="113"/>
      <c r="W22" s="113"/>
      <c r="X22" s="113"/>
      <c r="Y22" s="113"/>
      <c r="Z22" s="113"/>
      <c r="AA22" s="113"/>
      <c r="AB22" s="113"/>
      <c r="AC22" s="113"/>
      <c r="AD22" s="113"/>
      <c r="AE22" s="113"/>
    </row>
    <row r="23" spans="2:31" ht="13" x14ac:dyDescent="0.25">
      <c r="B23" s="183"/>
      <c r="C23" s="113"/>
      <c r="D23" s="113"/>
      <c r="E23" s="113"/>
      <c r="F23" s="113"/>
      <c r="G23" s="113"/>
      <c r="S23" s="113"/>
      <c r="T23" s="124"/>
      <c r="U23" s="124"/>
      <c r="V23" s="124"/>
      <c r="W23" s="124"/>
      <c r="X23" s="124"/>
      <c r="Y23" s="124"/>
      <c r="Z23" s="113"/>
      <c r="AA23" s="113"/>
      <c r="AB23" s="113"/>
      <c r="AC23" s="113"/>
      <c r="AD23" s="113"/>
      <c r="AE23" s="113"/>
    </row>
    <row r="24" spans="2:31" ht="13" x14ac:dyDescent="0.25">
      <c r="B24" s="185"/>
      <c r="C24" s="113"/>
      <c r="D24" s="113"/>
      <c r="E24" s="113"/>
      <c r="F24" s="113"/>
      <c r="G24" s="113"/>
      <c r="S24" s="113"/>
      <c r="T24" s="125"/>
      <c r="U24" s="126"/>
      <c r="V24" s="126"/>
      <c r="W24" s="126"/>
      <c r="X24" s="126"/>
      <c r="Y24" s="126"/>
      <c r="Z24" s="113"/>
      <c r="AA24" s="113"/>
      <c r="AB24" s="113"/>
      <c r="AC24" s="113"/>
      <c r="AD24" s="113"/>
      <c r="AE24" s="113"/>
    </row>
    <row r="25" spans="2:31" ht="13" x14ac:dyDescent="0.25">
      <c r="B25" s="186"/>
      <c r="C25" s="113"/>
      <c r="D25" s="113"/>
      <c r="E25" s="113"/>
      <c r="F25" s="113"/>
      <c r="G25" s="113"/>
      <c r="S25" s="113"/>
      <c r="T25" s="125"/>
      <c r="U25" s="187"/>
      <c r="V25" s="187"/>
      <c r="W25" s="187"/>
      <c r="X25" s="187"/>
      <c r="Y25" s="187"/>
    </row>
    <row r="26" spans="2:31" x14ac:dyDescent="0.25">
      <c r="B26" s="183"/>
      <c r="C26" s="113"/>
      <c r="D26" s="113"/>
      <c r="E26" s="113"/>
      <c r="F26" s="113"/>
      <c r="G26" s="113"/>
      <c r="S26" s="113"/>
      <c r="T26" s="113"/>
    </row>
    <row r="27" spans="2:31" x14ac:dyDescent="0.25">
      <c r="B27" s="184"/>
      <c r="C27" s="113"/>
      <c r="D27" s="113"/>
      <c r="E27" s="113"/>
      <c r="F27" s="113"/>
      <c r="G27" s="113"/>
      <c r="S27" s="113"/>
      <c r="T27" s="113"/>
    </row>
    <row r="28" spans="2:31" ht="13" x14ac:dyDescent="0.25">
      <c r="B28" s="124"/>
      <c r="C28" s="124"/>
      <c r="D28" s="124"/>
      <c r="E28" s="124"/>
      <c r="F28" s="124"/>
      <c r="G28" s="124"/>
      <c r="S28" s="113"/>
      <c r="T28" s="113"/>
    </row>
    <row r="29" spans="2:31" ht="13" x14ac:dyDescent="0.25">
      <c r="B29" s="125"/>
      <c r="C29" s="126"/>
      <c r="D29" s="126"/>
      <c r="E29" s="126"/>
      <c r="F29" s="126"/>
      <c r="G29" s="126"/>
      <c r="S29" s="113"/>
      <c r="T29" s="113"/>
    </row>
    <row r="30" spans="2:31" ht="13" x14ac:dyDescent="0.25">
      <c r="B30" s="125"/>
      <c r="C30" s="126"/>
      <c r="D30" s="126"/>
      <c r="E30" s="126"/>
      <c r="F30" s="126"/>
      <c r="G30" s="126"/>
      <c r="S30" s="113"/>
      <c r="T30" s="113"/>
    </row>
    <row r="31" spans="2:31" x14ac:dyDescent="0.25">
      <c r="S31" s="113"/>
      <c r="T31" s="113"/>
    </row>
    <row r="32" spans="2:31" x14ac:dyDescent="0.25">
      <c r="B32" s="123" t="s">
        <v>396</v>
      </c>
      <c r="C32" s="123"/>
      <c r="D32" s="123"/>
      <c r="E32" s="123"/>
      <c r="F32" s="123"/>
      <c r="G32" s="123"/>
      <c r="H32" s="123"/>
    </row>
    <row r="33" spans="2:14" x14ac:dyDescent="0.25">
      <c r="B33" s="121" t="s">
        <v>397</v>
      </c>
      <c r="C33" s="121"/>
      <c r="D33" s="121"/>
      <c r="E33" s="121"/>
      <c r="F33" s="121"/>
      <c r="G33" s="121"/>
      <c r="H33" s="121"/>
      <c r="I33" s="121"/>
      <c r="J33" s="121" t="s">
        <v>149</v>
      </c>
    </row>
    <row r="34" spans="2:14" x14ac:dyDescent="0.25">
      <c r="B34" s="122" t="s">
        <v>398</v>
      </c>
      <c r="C34" s="122"/>
      <c r="D34" s="122"/>
      <c r="E34" s="122"/>
      <c r="F34" s="122"/>
      <c r="G34" s="122"/>
      <c r="J34" s="122" t="s">
        <v>146</v>
      </c>
    </row>
    <row r="35" spans="2:14" x14ac:dyDescent="0.25">
      <c r="B35" s="122" t="s">
        <v>399</v>
      </c>
      <c r="C35" s="122"/>
      <c r="D35" s="122"/>
      <c r="E35" s="122"/>
      <c r="F35" s="122"/>
      <c r="G35" s="122"/>
      <c r="J35" s="122" t="s">
        <v>145</v>
      </c>
    </row>
    <row r="36" spans="2:14" x14ac:dyDescent="0.25">
      <c r="B36" s="122" t="s">
        <v>417</v>
      </c>
      <c r="C36" s="122"/>
      <c r="D36" s="122"/>
      <c r="E36" s="122"/>
      <c r="F36" s="122"/>
      <c r="G36" s="122"/>
      <c r="J36" s="122" t="s">
        <v>144</v>
      </c>
    </row>
    <row r="37" spans="2:14" x14ac:dyDescent="0.25">
      <c r="B37" s="122" t="s">
        <v>401</v>
      </c>
      <c r="C37" s="122"/>
      <c r="D37" s="122"/>
      <c r="E37" s="122"/>
      <c r="F37" s="122"/>
      <c r="G37" s="122"/>
      <c r="J37" s="122" t="s">
        <v>142</v>
      </c>
    </row>
    <row r="39" spans="2:14" x14ac:dyDescent="0.25">
      <c r="B39" s="121" t="s">
        <v>362</v>
      </c>
    </row>
    <row r="40" spans="2:14" x14ac:dyDescent="0.25">
      <c r="B40" s="121" t="s">
        <v>359</v>
      </c>
    </row>
    <row r="42" spans="2:14" ht="13" x14ac:dyDescent="0.25">
      <c r="C42" s="188"/>
      <c r="D42" s="188"/>
      <c r="E42" s="188"/>
      <c r="F42" s="188"/>
      <c r="G42" s="188"/>
      <c r="H42" s="188"/>
      <c r="I42" s="188"/>
      <c r="J42" s="188"/>
      <c r="K42" s="188"/>
      <c r="L42" s="188"/>
      <c r="M42" s="188"/>
      <c r="N42" s="188"/>
    </row>
    <row r="43" spans="2:14" ht="13" x14ac:dyDescent="0.25">
      <c r="C43" s="189"/>
      <c r="D43" s="187"/>
      <c r="E43" s="187"/>
      <c r="F43" s="187"/>
      <c r="G43" s="187"/>
      <c r="H43" s="187"/>
      <c r="I43" s="189"/>
      <c r="J43" s="187"/>
      <c r="K43" s="187"/>
      <c r="L43" s="187"/>
      <c r="M43" s="187"/>
      <c r="N43" s="187"/>
    </row>
    <row r="44" spans="2:14" ht="13" x14ac:dyDescent="0.25">
      <c r="C44" s="189"/>
      <c r="D44" s="187"/>
      <c r="E44" s="187"/>
      <c r="F44" s="187"/>
      <c r="G44" s="187"/>
      <c r="H44" s="187"/>
      <c r="I44" s="189"/>
      <c r="J44" s="187"/>
      <c r="K44" s="187"/>
      <c r="L44" s="187"/>
      <c r="M44" s="187"/>
      <c r="N44" s="187"/>
    </row>
  </sheetData>
  <mergeCells count="1">
    <mergeCell ref="A2:C2"/>
  </mergeCells>
  <hyperlinks>
    <hyperlink ref="A2:C2" location="TOC!A1" display="Return to Table of Contents"/>
  </hyperlinks>
  <pageMargins left="0.25" right="0.25" top="0.75" bottom="0.75" header="0.3" footer="0.3"/>
  <pageSetup scale="73" fitToHeight="0" orientation="portrait" r:id="rId1"/>
  <headerFooter>
    <oddHeader>&amp;L2018-19 Survey of Dental Education
Report 2 - Tuition, Admission, and Attrition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26</vt:i4>
      </vt:variant>
    </vt:vector>
  </HeadingPairs>
  <TitlesOfParts>
    <vt:vector size="58" baseType="lpstr">
      <vt:lpstr>TOC</vt:lpstr>
      <vt:lpstr>Notes</vt:lpstr>
      <vt:lpstr>Glossary</vt:lpstr>
      <vt:lpstr>Tab1</vt:lpstr>
      <vt:lpstr>Tab2</vt:lpstr>
      <vt:lpstr>Fig1</vt:lpstr>
      <vt:lpstr>Tab3</vt:lpstr>
      <vt:lpstr>Tab4</vt:lpstr>
      <vt:lpstr>Fig2</vt:lpstr>
      <vt:lpstr>Tab5</vt:lpstr>
      <vt:lpstr>Tab6</vt:lpstr>
      <vt:lpstr>Tab7</vt:lpstr>
      <vt:lpstr>Fig3</vt:lpstr>
      <vt:lpstr>Fig4</vt:lpstr>
      <vt:lpstr>Fig5</vt:lpstr>
      <vt:lpstr>Fig6</vt:lpstr>
      <vt:lpstr>Tab8</vt:lpstr>
      <vt:lpstr>Tab9</vt:lpstr>
      <vt:lpstr>Tab10</vt:lpstr>
      <vt:lpstr>Tab11</vt:lpstr>
      <vt:lpstr>Tab12</vt:lpstr>
      <vt:lpstr>Tab13</vt:lpstr>
      <vt:lpstr>Tab14</vt:lpstr>
      <vt:lpstr>Tab15</vt:lpstr>
      <vt:lpstr>Tab16</vt:lpstr>
      <vt:lpstr>Fig7-8</vt:lpstr>
      <vt:lpstr>Tab17</vt:lpstr>
      <vt:lpstr>Tab18</vt:lpstr>
      <vt:lpstr>Tab19</vt:lpstr>
      <vt:lpstr>Tab20</vt:lpstr>
      <vt:lpstr>Fig9</vt:lpstr>
      <vt:lpstr>Fig10</vt:lpstr>
      <vt:lpstr>'Fig1'!Print_Area</vt:lpstr>
      <vt:lpstr>'Fig10'!Print_Area</vt:lpstr>
      <vt:lpstr>'Fig2'!Print_Area</vt:lpstr>
      <vt:lpstr>'Fig3'!Print_Area</vt:lpstr>
      <vt:lpstr>'Fig4'!Print_Area</vt:lpstr>
      <vt:lpstr>'Fig5'!Print_Area</vt:lpstr>
      <vt:lpstr>'Fig6'!Print_Area</vt:lpstr>
      <vt:lpstr>'Fig7-8'!Print_Area</vt:lpstr>
      <vt:lpstr>Glossary!Print_Area</vt:lpstr>
      <vt:lpstr>Notes!Print_Area</vt:lpstr>
      <vt:lpstr>'Tab10'!Print_Area</vt:lpstr>
      <vt:lpstr>'Tab16'!Print_Area</vt:lpstr>
      <vt:lpstr>'Tab17'!Print_Area</vt:lpstr>
      <vt:lpstr>'Tab18'!Print_Area</vt:lpstr>
      <vt:lpstr>'Tab7'!Print_Area</vt:lpstr>
      <vt:lpstr>TOC!Print_Area</vt:lpstr>
      <vt:lpstr>'Tab1'!Print_Titles</vt:lpstr>
      <vt:lpstr>'Tab10'!Print_Titles</vt:lpstr>
      <vt:lpstr>'Tab12'!Print_Titles</vt:lpstr>
      <vt:lpstr>'Tab16'!Print_Titles</vt:lpstr>
      <vt:lpstr>'Tab3'!Print_Titles</vt:lpstr>
      <vt:lpstr>'Tab4'!Print_Titles</vt:lpstr>
      <vt:lpstr>'Tab5'!Print_Titles</vt:lpstr>
      <vt:lpstr>'Tab6'!Print_Titles</vt:lpstr>
      <vt:lpstr>'Tab7'!Print_Titles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Dental Education - Report 2</dc:title>
  <dc:creator/>
  <cp:lastModifiedBy/>
  <dcterms:created xsi:type="dcterms:W3CDTF">2019-06-25T12:42:29Z</dcterms:created>
  <dcterms:modified xsi:type="dcterms:W3CDTF">2019-09-10T14:41:19Z</dcterms:modified>
</cp:coreProperties>
</file>